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.JPO\Documents\NMV\NMV 2019\LD-PE IN BIO VREČKE\OBJAVA NA SPLETNI STRANI\"/>
    </mc:Choice>
  </mc:AlternateContent>
  <xr:revisionPtr revIDLastSave="0" documentId="8_{3E252C17-A766-41B3-B17B-6B9E258C27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" sheetId="2" r:id="rId1"/>
    <sheet name="List1" sheetId="3" r:id="rId2"/>
  </sheets>
  <externalReferences>
    <externalReference r:id="rId3"/>
  </externalReferences>
  <definedNames>
    <definedName name="_xlnm.Print_Area" localSheetId="0">Predračun!$A$1:$K$40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7" i="2"/>
  <c r="I12" i="2"/>
  <c r="G18" i="3" l="1"/>
  <c r="G17" i="3"/>
  <c r="G16" i="3"/>
  <c r="G15" i="3"/>
  <c r="G14" i="3"/>
  <c r="G13" i="3"/>
  <c r="G12" i="3"/>
  <c r="G11" i="3"/>
  <c r="G10" i="3"/>
  <c r="G9" i="3"/>
  <c r="G8" i="3"/>
  <c r="G5" i="3"/>
  <c r="G4" i="3"/>
  <c r="G3" i="3"/>
  <c r="G2" i="3"/>
  <c r="G1" i="3"/>
  <c r="I38" i="2" l="1"/>
  <c r="I13" i="2" l="1"/>
  <c r="J12" i="2"/>
  <c r="J13" i="2" s="1"/>
  <c r="J38" i="2" s="1"/>
  <c r="K12" i="2" l="1"/>
  <c r="K38" i="2" s="1"/>
  <c r="K13" i="2" l="1"/>
  <c r="J26" i="2" l="1"/>
  <c r="K26" i="2" s="1"/>
  <c r="J34" i="2"/>
  <c r="K34" i="2" s="1"/>
  <c r="J23" i="2"/>
  <c r="K23" i="2" s="1"/>
  <c r="J31" i="2"/>
  <c r="K31" i="2" s="1"/>
  <c r="J20" i="2"/>
  <c r="K20" i="2" s="1"/>
  <c r="J24" i="2"/>
  <c r="K24" i="2" s="1"/>
  <c r="J28" i="2"/>
  <c r="K28" i="2" s="1"/>
  <c r="J32" i="2"/>
  <c r="K32" i="2" s="1"/>
  <c r="J19" i="2"/>
  <c r="K19" i="2" s="1"/>
  <c r="J27" i="2"/>
  <c r="K27" i="2" s="1"/>
  <c r="J18" i="2"/>
  <c r="K18" i="2" s="1"/>
  <c r="I35" i="2" l="1"/>
  <c r="I39" i="2" s="1"/>
  <c r="I40" i="2" s="1"/>
  <c r="J17" i="2"/>
  <c r="J25" i="2"/>
  <c r="K25" i="2" s="1"/>
  <c r="J21" i="2"/>
  <c r="K21" i="2" s="1"/>
  <c r="J30" i="2"/>
  <c r="K30" i="2" s="1"/>
  <c r="J29" i="2"/>
  <c r="K29" i="2" s="1"/>
  <c r="J22" i="2"/>
  <c r="K22" i="2" s="1"/>
  <c r="J33" i="2"/>
  <c r="K33" i="2" s="1"/>
  <c r="J35" i="2" l="1"/>
  <c r="J39" i="2" s="1"/>
  <c r="J40" i="2" s="1"/>
  <c r="K17" i="2"/>
  <c r="K35" i="2" s="1"/>
  <c r="K39" i="2" s="1"/>
  <c r="K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F1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J1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  <comment ref="J17" authorId="0" shapeId="0" xr:uid="{962B47E4-8F4B-4073-BD50-E9E1D0F82426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<sst xmlns="http://schemas.openxmlformats.org/spreadsheetml/2006/main" count="225" uniqueCount="72">
  <si>
    <t>enota</t>
  </si>
  <si>
    <t>Zap. št.</t>
  </si>
  <si>
    <t xml:space="preserve">Skupaj
(brez DDV v EUR) </t>
  </si>
  <si>
    <t>DDV</t>
  </si>
  <si>
    <t>Cena na enoto 
(brez DDV v EUR)</t>
  </si>
  <si>
    <t>Skupaj 
(z DDV v EUR)</t>
  </si>
  <si>
    <t xml:space="preserve">BIORAZGRADLJIVA VREČKA </t>
  </si>
  <si>
    <t>kos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</si>
  <si>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</si>
  <si>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</si>
  <si>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</si>
  <si>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</si>
  <si>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</si>
  <si>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</si>
  <si>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</si>
  <si>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</si>
  <si>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</si>
  <si>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</si>
  <si>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</si>
  <si>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</si>
  <si>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10 l</t>
  </si>
  <si>
    <t>30 l</t>
  </si>
  <si>
    <t>60 l</t>
  </si>
  <si>
    <t>120 l</t>
  </si>
  <si>
    <t>240 l</t>
  </si>
  <si>
    <t>BLAGO</t>
  </si>
  <si>
    <t>Priloga 2</t>
  </si>
  <si>
    <t>14 my </t>
  </si>
  <si>
    <t>0,05 mm</t>
  </si>
  <si>
    <t>0,03 mm</t>
  </si>
  <si>
    <t>Debelina vrečke</t>
  </si>
  <si>
    <t>Vol. Vrečke</t>
  </si>
  <si>
    <t>ID:</t>
  </si>
  <si>
    <t>Telefon:</t>
  </si>
  <si>
    <t>Sedež :</t>
  </si>
  <si>
    <t>Ponudnik (firma):</t>
  </si>
  <si>
    <t>e-pošta:</t>
  </si>
  <si>
    <t>SKLOP I</t>
  </si>
  <si>
    <t>SKLOP II</t>
  </si>
  <si>
    <t>SKUPAJ SKLOP I</t>
  </si>
  <si>
    <t>SKUPAJ SKLOP II</t>
  </si>
  <si>
    <t>SKUPAJ SKLOP I IN SKLOP II</t>
  </si>
  <si>
    <t>Datum:</t>
  </si>
  <si>
    <t>PREDRAČUN</t>
  </si>
  <si>
    <t>120l</t>
  </si>
  <si>
    <t>15 my</t>
  </si>
  <si>
    <t>Ponudnik:</t>
  </si>
  <si>
    <t>13.</t>
  </si>
  <si>
    <t>14.</t>
  </si>
  <si>
    <t>GRAFITNO SIVA (LD-PE, z zatezno vrvico)</t>
  </si>
  <si>
    <t>ČRNA  (HD, brez zatezne vrvice)</t>
  </si>
  <si>
    <t>BELA (HD, brez zatezne vrvice)</t>
  </si>
  <si>
    <t>ČRNA (HD, brez zatezne vrvice)</t>
  </si>
  <si>
    <t>ČRNA (močna)</t>
  </si>
  <si>
    <t>40 l</t>
  </si>
  <si>
    <t>70 l</t>
  </si>
  <si>
    <t>15.</t>
  </si>
  <si>
    <t>16.</t>
  </si>
  <si>
    <t>17.</t>
  </si>
  <si>
    <t>SUKCESIVNA DOBAVA VREČK ZA OBDOBJE 24 MESECEV</t>
  </si>
  <si>
    <t>ZELENA (LD-PE z zatezno vrvico)</t>
  </si>
  <si>
    <t>500x600</t>
  </si>
  <si>
    <t>700x850</t>
  </si>
  <si>
    <t>RUMENA  (LD-PE z zatezno vrvico)</t>
  </si>
  <si>
    <t>870x1100</t>
  </si>
  <si>
    <t>RDEČA (LD-PE z zatezno vrvico)</t>
  </si>
  <si>
    <t>550x550</t>
  </si>
  <si>
    <t>600X900</t>
  </si>
  <si>
    <t>700x1000</t>
  </si>
  <si>
    <t>1000x1200</t>
  </si>
  <si>
    <t>(Predvidena) količina za dve leti</t>
  </si>
  <si>
    <t>POPUST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</si>
</sst>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164" fontId="6" fillId="4" borderId="1" xfId="2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5" fillId="8" borderId="1" xfId="0" applyFont="1" applyFill="1" applyBorder="1" applyAlignment="1">
      <alignment horizontal="justify"/>
    </xf>
    <xf numFmtId="0" fontId="9" fillId="0" borderId="0" xfId="0" applyFont="1" applyAlignment="1">
      <alignment wrapText="1" shrinkToFit="1"/>
    </xf>
    <xf numFmtId="0" fontId="7" fillId="0" borderId="1" xfId="0" applyFont="1" applyBorder="1"/>
    <xf numFmtId="0" fontId="11" fillId="2" borderId="1" xfId="0" applyFont="1" applyFill="1" applyBorder="1" applyAlignment="1">
      <alignment horizontal="center" wrapText="1" shrinkToFit="1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wrapText="1" shrinkToFit="1"/>
    </xf>
    <xf numFmtId="0" fontId="5" fillId="2" borderId="0" xfId="0" applyFont="1" applyFill="1" applyBorder="1" applyAlignment="1">
      <alignment horizontal="justify"/>
    </xf>
    <xf numFmtId="0" fontId="0" fillId="0" borderId="0" xfId="0" applyFill="1" applyBorder="1" applyAlignment="1">
      <alignment horizontal="center" vertical="center" wrapText="1" shrinkToFit="1"/>
    </xf>
    <xf numFmtId="0" fontId="6" fillId="0" borderId="0" xfId="1" applyFont="1" applyFill="1" applyBorder="1" applyAlignment="1">
      <alignment horizontal="center" vertical="center" wrapText="1" shrinkToFit="1"/>
    </xf>
    <xf numFmtId="164" fontId="6" fillId="0" borderId="0" xfId="2" applyFont="1" applyFill="1" applyBorder="1" applyAlignment="1">
      <alignment horizontal="center" vertical="center" wrapText="1" shrinkToFit="1"/>
    </xf>
    <xf numFmtId="10" fontId="1" fillId="0" borderId="0" xfId="1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64" fontId="6" fillId="0" borderId="0" xfId="2" applyFont="1" applyFill="1" applyBorder="1" applyAlignment="1">
      <alignment horizontal="right"/>
    </xf>
    <xf numFmtId="0" fontId="0" fillId="0" borderId="0" xfId="0" applyFill="1" applyBorder="1" applyAlignment="1">
      <alignment wrapText="1" shrinkToFit="1"/>
    </xf>
    <xf numFmtId="0" fontId="0" fillId="0" borderId="0" xfId="0" applyFill="1" applyAlignment="1">
      <alignment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10" fontId="1" fillId="2" borderId="0" xfId="1" applyNumberForma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164" fontId="6" fillId="2" borderId="0" xfId="2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13" fillId="5" borderId="1" xfId="0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13" fillId="0" borderId="1" xfId="0" applyFont="1" applyBorder="1"/>
    <xf numFmtId="0" fontId="13" fillId="9" borderId="1" xfId="0" applyFont="1" applyFill="1" applyBorder="1" applyAlignment="1">
      <alignment wrapText="1"/>
    </xf>
    <xf numFmtId="0" fontId="14" fillId="9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165" fontId="13" fillId="0" borderId="1" xfId="2" applyNumberFormat="1" applyFont="1" applyBorder="1" applyAlignment="1">
      <alignment wrapText="1"/>
    </xf>
    <xf numFmtId="9" fontId="11" fillId="2" borderId="0" xfId="0" applyNumberFormat="1" applyFont="1" applyFill="1" applyBorder="1" applyAlignment="1">
      <alignment horizontal="center" wrapText="1" shrinkToFit="1"/>
    </xf>
    <xf numFmtId="164" fontId="0" fillId="0" borderId="1" xfId="2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wrapText="1" shrinkToFit="1"/>
    </xf>
    <xf numFmtId="164" fontId="0" fillId="2" borderId="1" xfId="0" applyNumberFormat="1" applyFill="1" applyBorder="1" applyAlignment="1">
      <alignment wrapText="1" shrinkToFit="1"/>
    </xf>
    <xf numFmtId="164" fontId="0" fillId="2" borderId="1" xfId="2" applyFont="1" applyFill="1" applyBorder="1" applyAlignment="1">
      <alignment wrapText="1" shrinkToFit="1"/>
    </xf>
    <xf numFmtId="164" fontId="0" fillId="0" borderId="1" xfId="0" applyNumberFormat="1" applyFill="1" applyBorder="1" applyAlignment="1">
      <alignment horizontal="center" vertical="center" wrapText="1" shrinkToFit="1"/>
    </xf>
    <xf numFmtId="164" fontId="1" fillId="0" borderId="1" xfId="1" applyNumberFormat="1" applyFill="1" applyBorder="1" applyAlignment="1">
      <alignment horizontal="center" vertical="center" wrapText="1" shrinkToFit="1"/>
    </xf>
    <xf numFmtId="164" fontId="0" fillId="0" borderId="1" xfId="0" applyNumberFormat="1" applyFill="1" applyBorder="1" applyAlignment="1">
      <alignment horizontal="center" wrapText="1" shrinkToFit="1"/>
    </xf>
    <xf numFmtId="0" fontId="0" fillId="0" borderId="1" xfId="0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0" fontId="0" fillId="0" borderId="2" xfId="0" applyBorder="1"/>
    <xf numFmtId="165" fontId="13" fillId="0" borderId="2" xfId="2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165" fontId="13" fillId="0" borderId="1" xfId="2" applyNumberFormat="1" applyFont="1" applyBorder="1" applyAlignment="1"/>
    <xf numFmtId="0" fontId="14" fillId="0" borderId="1" xfId="0" applyFont="1" applyBorder="1" applyAlignment="1">
      <alignment horizontal="right" vertical="center"/>
    </xf>
    <xf numFmtId="165" fontId="11" fillId="0" borderId="1" xfId="2" applyNumberFormat="1" applyFont="1" applyBorder="1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/>
    </xf>
    <xf numFmtId="165" fontId="14" fillId="0" borderId="1" xfId="2" applyNumberFormat="1" applyFont="1" applyBorder="1" applyAlignment="1"/>
    <xf numFmtId="0" fontId="14" fillId="0" borderId="1" xfId="0" applyFont="1" applyBorder="1" applyAlignment="1">
      <alignment vertical="center" wrapText="1"/>
    </xf>
    <xf numFmtId="164" fontId="0" fillId="0" borderId="0" xfId="0" applyNumberFormat="1" applyFill="1" applyBorder="1" applyAlignment="1">
      <alignment wrapText="1" shrinkToFit="1"/>
    </xf>
    <xf numFmtId="164" fontId="0" fillId="0" borderId="0" xfId="2" applyFont="1" applyFill="1" applyBorder="1" applyAlignment="1">
      <alignment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10" fontId="1" fillId="2" borderId="4" xfId="1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164" fontId="6" fillId="2" borderId="4" xfId="2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</cellXfs>
  <cellStyles count="3">
    <cellStyle name="Navadno" xfId="0" builtinId="0"/>
    <cellStyle name="Nevtralno" xfId="1" builtinId="28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da.JPO/Documents/NMV/NMV%202019/LD-PE%20IN%20BIO%20VRE&#268;KE/Priloga%2012%20%20Terminski%20plan%20dobav%20vre&#269;k%20za%2024%20mesec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INSKI PLAN"/>
      <sheetName val="namen uporabe"/>
      <sheetName val="List1"/>
    </sheetNames>
    <sheetDataSet>
      <sheetData sheetId="0"/>
      <sheetData sheetId="1">
        <row r="23">
          <cell r="C23" t="str">
            <v>120 l</v>
          </cell>
          <cell r="E23" t="str">
            <v>700x1000</v>
          </cell>
        </row>
        <row r="24">
          <cell r="C24" t="str">
            <v>120 l</v>
          </cell>
          <cell r="E24" t="str">
            <v>750x1000</v>
          </cell>
          <cell r="G24" t="str">
            <v>Bani koši (Ribič-Seča)</v>
          </cell>
        </row>
        <row r="26">
          <cell r="C26" t="str">
            <v>120l</v>
          </cell>
          <cell r="E26" t="str">
            <v>750x1000</v>
          </cell>
          <cell r="F26" t="str">
            <v>0,05 mm</v>
          </cell>
          <cell r="G26" t="str">
            <v>CČN PIRAN</v>
          </cell>
        </row>
        <row r="27">
          <cell r="E27" t="str">
            <v>1000x1200</v>
          </cell>
          <cell r="G27" t="str">
            <v>prireditve</v>
          </cell>
        </row>
        <row r="28">
          <cell r="C28" t="str">
            <v>240 l</v>
          </cell>
          <cell r="E28" t="str">
            <v>1000x1200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view="pageBreakPreview" topLeftCell="A2" zoomScaleNormal="100" zoomScaleSheetLayoutView="100" workbookViewId="0">
      <selection activeCell="M9" sqref="M9"/>
    </sheetView>
  </sheetViews>
  <sheetFormatPr defaultColWidth="9.140625" defaultRowHeight="15" x14ac:dyDescent="0.25"/>
  <cols>
    <col min="1" max="1" width="3.42578125" style="1" bestFit="1" customWidth="1"/>
    <col min="2" max="2" width="23.140625" style="1" customWidth="1"/>
    <col min="3" max="3" width="6.140625" style="1" bestFit="1" customWidth="1"/>
    <col min="4" max="4" width="8.7109375" style="1" customWidth="1"/>
    <col min="5" max="5" width="7.7109375" style="1" bestFit="1" customWidth="1"/>
    <col min="6" max="6" width="11.85546875" style="1" bestFit="1" customWidth="1"/>
    <col min="7" max="7" width="13.5703125" style="1" bestFit="1" customWidth="1"/>
    <col min="8" max="8" width="13.5703125" style="1" customWidth="1"/>
    <col min="9" max="9" width="16" style="1" customWidth="1"/>
    <col min="10" max="10" width="15.28515625" style="1" customWidth="1"/>
    <col min="11" max="11" width="15.85546875" style="1" customWidth="1"/>
    <col min="12" max="16384" width="9.140625" style="1"/>
  </cols>
  <sheetData>
    <row r="1" spans="1:11" ht="15.75" x14ac:dyDescent="0.25">
      <c r="B1" s="11" t="s">
        <v>35</v>
      </c>
      <c r="C1" s="12"/>
      <c r="D1" s="12"/>
      <c r="E1" s="12"/>
      <c r="F1" s="12"/>
      <c r="G1" s="12"/>
      <c r="H1" s="12"/>
      <c r="I1" s="12"/>
      <c r="K1" s="8" t="s">
        <v>26</v>
      </c>
    </row>
    <row r="2" spans="1:11" x14ac:dyDescent="0.25">
      <c r="B2" s="11" t="s">
        <v>34</v>
      </c>
      <c r="C2" s="12"/>
      <c r="D2" s="12"/>
      <c r="E2" s="12"/>
      <c r="F2" s="12"/>
      <c r="G2" s="12"/>
      <c r="H2" s="12"/>
      <c r="I2" s="12"/>
    </row>
    <row r="3" spans="1:11" x14ac:dyDescent="0.25">
      <c r="B3" s="11" t="s">
        <v>32</v>
      </c>
      <c r="C3" s="12"/>
      <c r="D3" s="12"/>
      <c r="E3" s="12"/>
      <c r="F3" s="12"/>
      <c r="G3" s="12"/>
      <c r="H3" s="12"/>
      <c r="I3" s="12"/>
    </row>
    <row r="4" spans="1:11" x14ac:dyDescent="0.25">
      <c r="B4" s="11" t="s">
        <v>33</v>
      </c>
      <c r="C4" s="12"/>
      <c r="D4" s="12"/>
      <c r="E4" s="12"/>
      <c r="F4" s="12"/>
      <c r="G4" s="12"/>
      <c r="H4" s="12"/>
      <c r="I4" s="12"/>
    </row>
    <row r="5" spans="1:11" x14ac:dyDescent="0.25">
      <c r="B5" s="11" t="s">
        <v>36</v>
      </c>
      <c r="C5" s="12"/>
      <c r="D5" s="12"/>
      <c r="E5" s="12"/>
      <c r="F5" s="12"/>
      <c r="G5" s="12"/>
      <c r="H5" s="12"/>
      <c r="I5" s="12"/>
    </row>
    <row r="7" spans="1:11" x14ac:dyDescent="0.25">
      <c r="B7" s="33" t="s">
        <v>43</v>
      </c>
    </row>
    <row r="8" spans="1:11" x14ac:dyDescent="0.25">
      <c r="B8" s="33" t="s">
        <v>59</v>
      </c>
    </row>
    <row r="10" spans="1:11" ht="39" x14ac:dyDescent="0.25">
      <c r="A10" s="10" t="s">
        <v>1</v>
      </c>
      <c r="B10" s="10" t="s">
        <v>25</v>
      </c>
      <c r="C10" s="10" t="s">
        <v>31</v>
      </c>
      <c r="D10" s="10" t="s">
        <v>30</v>
      </c>
      <c r="E10" s="10" t="s">
        <v>0</v>
      </c>
      <c r="F10" s="10" t="s">
        <v>70</v>
      </c>
      <c r="G10" s="10" t="s">
        <v>4</v>
      </c>
      <c r="H10" s="10" t="s">
        <v>71</v>
      </c>
      <c r="I10" s="10" t="s">
        <v>2</v>
      </c>
      <c r="J10" s="10" t="s">
        <v>3</v>
      </c>
      <c r="K10" s="10" t="s">
        <v>5</v>
      </c>
    </row>
    <row r="11" spans="1:11" x14ac:dyDescent="0.25">
      <c r="A11" s="14"/>
      <c r="B11" s="15" t="s">
        <v>37</v>
      </c>
      <c r="C11" s="14"/>
      <c r="D11" s="14"/>
      <c r="E11" s="14"/>
      <c r="F11" s="14"/>
      <c r="G11" s="14"/>
      <c r="H11" s="14"/>
      <c r="I11" s="14"/>
      <c r="J11" s="44">
        <v>0.22</v>
      </c>
      <c r="K11" s="14"/>
    </row>
    <row r="12" spans="1:11" ht="30" customHeight="1" x14ac:dyDescent="0.25">
      <c r="A12" s="3" t="s">
        <v>8</v>
      </c>
      <c r="B12" s="7" t="s">
        <v>6</v>
      </c>
      <c r="C12" s="6" t="s">
        <v>20</v>
      </c>
      <c r="D12" s="9" t="s">
        <v>27</v>
      </c>
      <c r="E12" s="4" t="s">
        <v>7</v>
      </c>
      <c r="F12" s="5">
        <v>1800000</v>
      </c>
      <c r="G12" s="2"/>
      <c r="H12" s="2"/>
      <c r="I12" s="45">
        <f>+F12*G12-H12</f>
        <v>0</v>
      </c>
      <c r="J12" s="45">
        <f>+I12*22/100</f>
        <v>0</v>
      </c>
      <c r="K12" s="46">
        <f>+I12+J12</f>
        <v>0</v>
      </c>
    </row>
    <row r="13" spans="1:11" s="26" customFormat="1" ht="30" customHeight="1" x14ac:dyDescent="0.25">
      <c r="A13" s="69"/>
      <c r="B13" s="70" t="s">
        <v>39</v>
      </c>
      <c r="C13" s="71"/>
      <c r="D13" s="72"/>
      <c r="E13" s="73"/>
      <c r="F13" s="74"/>
      <c r="G13" s="75"/>
      <c r="H13" s="75"/>
      <c r="I13" s="47">
        <f>+I12</f>
        <v>0</v>
      </c>
      <c r="J13" s="47">
        <f>+J12</f>
        <v>0</v>
      </c>
      <c r="K13" s="48">
        <f>+K12</f>
        <v>0</v>
      </c>
    </row>
    <row r="14" spans="1:11" s="25" customFormat="1" ht="30" customHeight="1" x14ac:dyDescent="0.25">
      <c r="A14" s="16"/>
      <c r="B14" s="27"/>
      <c r="C14" s="19"/>
      <c r="D14" s="20"/>
      <c r="E14" s="17"/>
      <c r="F14" s="18"/>
      <c r="G14" s="16"/>
      <c r="H14" s="16"/>
      <c r="I14" s="67"/>
      <c r="J14" s="67"/>
      <c r="K14" s="68"/>
    </row>
    <row r="15" spans="1:11" s="26" customFormat="1" ht="39" x14ac:dyDescent="0.25">
      <c r="A15" s="10" t="s">
        <v>1</v>
      </c>
      <c r="B15" s="10" t="s">
        <v>25</v>
      </c>
      <c r="C15" s="10" t="s">
        <v>31</v>
      </c>
      <c r="D15" s="10" t="s">
        <v>30</v>
      </c>
      <c r="E15" s="10" t="s">
        <v>0</v>
      </c>
      <c r="F15" s="10" t="s">
        <v>70</v>
      </c>
      <c r="G15" s="10" t="s">
        <v>4</v>
      </c>
      <c r="H15" s="10" t="s">
        <v>71</v>
      </c>
      <c r="I15" s="10" t="s">
        <v>2</v>
      </c>
      <c r="J15" s="10" t="s">
        <v>3</v>
      </c>
      <c r="K15" s="10" t="s">
        <v>5</v>
      </c>
    </row>
    <row r="16" spans="1:11" x14ac:dyDescent="0.25">
      <c r="A16" s="14"/>
      <c r="B16" s="15" t="s">
        <v>38</v>
      </c>
      <c r="C16" s="14"/>
      <c r="D16" s="14"/>
      <c r="E16" s="14"/>
      <c r="F16" s="14"/>
      <c r="G16" s="14"/>
      <c r="H16" s="14"/>
      <c r="I16" s="14"/>
      <c r="J16" s="44">
        <v>0.22</v>
      </c>
      <c r="K16" s="14"/>
    </row>
    <row r="17" spans="1:11" ht="30" customHeight="1" x14ac:dyDescent="0.25">
      <c r="A17" s="52" t="s">
        <v>8</v>
      </c>
      <c r="B17" s="34" t="s">
        <v>60</v>
      </c>
      <c r="C17" s="58" t="s">
        <v>21</v>
      </c>
      <c r="D17" s="59" t="s">
        <v>61</v>
      </c>
      <c r="E17" s="37" t="s">
        <v>28</v>
      </c>
      <c r="F17" s="43">
        <v>260000</v>
      </c>
      <c r="G17" s="2"/>
      <c r="H17" s="2"/>
      <c r="I17" s="45">
        <f>+F17*G17-H17</f>
        <v>0</v>
      </c>
      <c r="J17" s="45">
        <f t="shared" ref="J17:J34" si="0">+I17*22/100</f>
        <v>0</v>
      </c>
      <c r="K17" s="46">
        <f t="shared" ref="K17:K34" si="1">+I17+J17</f>
        <v>0</v>
      </c>
    </row>
    <row r="18" spans="1:11" ht="30" customHeight="1" x14ac:dyDescent="0.25">
      <c r="A18" s="52" t="s">
        <v>9</v>
      </c>
      <c r="B18" s="34" t="s">
        <v>60</v>
      </c>
      <c r="C18" s="58" t="s">
        <v>22</v>
      </c>
      <c r="D18" s="59" t="s">
        <v>62</v>
      </c>
      <c r="E18" s="37" t="s">
        <v>28</v>
      </c>
      <c r="F18" s="57">
        <v>100000</v>
      </c>
      <c r="G18" s="2"/>
      <c r="H18" s="2"/>
      <c r="I18" s="45">
        <f t="shared" ref="I18:I34" si="2">+F18*G18-H18</f>
        <v>0</v>
      </c>
      <c r="J18" s="45">
        <f t="shared" si="0"/>
        <v>0</v>
      </c>
      <c r="K18" s="46">
        <f t="shared" si="1"/>
        <v>0</v>
      </c>
    </row>
    <row r="19" spans="1:11" ht="30" customHeight="1" x14ac:dyDescent="0.25">
      <c r="A19" s="52" t="s">
        <v>10</v>
      </c>
      <c r="B19" s="35" t="s">
        <v>63</v>
      </c>
      <c r="C19" s="58" t="s">
        <v>21</v>
      </c>
      <c r="D19" s="59" t="s">
        <v>61</v>
      </c>
      <c r="E19" s="37" t="s">
        <v>29</v>
      </c>
      <c r="F19" s="57">
        <v>120000</v>
      </c>
      <c r="G19" s="2"/>
      <c r="H19" s="2"/>
      <c r="I19" s="45">
        <f t="shared" si="2"/>
        <v>0</v>
      </c>
      <c r="J19" s="45">
        <f t="shared" si="0"/>
        <v>0</v>
      </c>
      <c r="K19" s="46">
        <f t="shared" si="1"/>
        <v>0</v>
      </c>
    </row>
    <row r="20" spans="1:11" ht="30" customHeight="1" x14ac:dyDescent="0.25">
      <c r="A20" s="52" t="s">
        <v>11</v>
      </c>
      <c r="B20" s="35" t="s">
        <v>63</v>
      </c>
      <c r="C20" s="58" t="s">
        <v>22</v>
      </c>
      <c r="D20" s="59" t="s">
        <v>62</v>
      </c>
      <c r="E20" s="37" t="s">
        <v>29</v>
      </c>
      <c r="F20" s="57">
        <v>60000</v>
      </c>
      <c r="G20" s="2"/>
      <c r="H20" s="2"/>
      <c r="I20" s="45">
        <f t="shared" si="2"/>
        <v>0</v>
      </c>
      <c r="J20" s="45">
        <f t="shared" si="0"/>
        <v>0</v>
      </c>
      <c r="K20" s="46">
        <f t="shared" si="1"/>
        <v>0</v>
      </c>
    </row>
    <row r="21" spans="1:11" ht="30" customHeight="1" x14ac:dyDescent="0.25">
      <c r="A21" s="52" t="s">
        <v>12</v>
      </c>
      <c r="B21" s="35" t="s">
        <v>63</v>
      </c>
      <c r="C21" s="58" t="s">
        <v>23</v>
      </c>
      <c r="D21" s="59" t="s">
        <v>64</v>
      </c>
      <c r="E21" s="37" t="s">
        <v>29</v>
      </c>
      <c r="F21" s="57">
        <v>240000</v>
      </c>
      <c r="G21" s="2"/>
      <c r="H21" s="2"/>
      <c r="I21" s="45">
        <f t="shared" si="2"/>
        <v>0</v>
      </c>
      <c r="J21" s="45">
        <f t="shared" si="0"/>
        <v>0</v>
      </c>
      <c r="K21" s="46">
        <f t="shared" si="1"/>
        <v>0</v>
      </c>
    </row>
    <row r="22" spans="1:11" ht="30" customHeight="1" x14ac:dyDescent="0.25">
      <c r="A22" s="52" t="s">
        <v>13</v>
      </c>
      <c r="B22" s="36" t="s">
        <v>65</v>
      </c>
      <c r="C22" s="58" t="s">
        <v>21</v>
      </c>
      <c r="D22" s="59" t="s">
        <v>61</v>
      </c>
      <c r="E22" s="37" t="s">
        <v>29</v>
      </c>
      <c r="F22" s="57">
        <v>100000</v>
      </c>
      <c r="G22" s="2"/>
      <c r="H22" s="2"/>
      <c r="I22" s="45">
        <f t="shared" si="2"/>
        <v>0</v>
      </c>
      <c r="J22" s="45">
        <f t="shared" si="0"/>
        <v>0</v>
      </c>
      <c r="K22" s="46">
        <f t="shared" si="1"/>
        <v>0</v>
      </c>
    </row>
    <row r="23" spans="1:11" ht="30" customHeight="1" x14ac:dyDescent="0.25">
      <c r="A23" s="52" t="s">
        <v>14</v>
      </c>
      <c r="B23" s="36" t="s">
        <v>65</v>
      </c>
      <c r="C23" s="58" t="s">
        <v>22</v>
      </c>
      <c r="D23" s="59" t="s">
        <v>62</v>
      </c>
      <c r="E23" s="37" t="s">
        <v>29</v>
      </c>
      <c r="F23" s="57">
        <v>140000</v>
      </c>
      <c r="G23" s="2"/>
      <c r="H23" s="2"/>
      <c r="I23" s="45">
        <f t="shared" si="2"/>
        <v>0</v>
      </c>
      <c r="J23" s="45">
        <f t="shared" si="0"/>
        <v>0</v>
      </c>
      <c r="K23" s="46">
        <f t="shared" si="1"/>
        <v>0</v>
      </c>
    </row>
    <row r="24" spans="1:11" ht="30" customHeight="1" x14ac:dyDescent="0.25">
      <c r="A24" s="52" t="s">
        <v>15</v>
      </c>
      <c r="B24" s="38" t="s">
        <v>49</v>
      </c>
      <c r="C24" s="58" t="s">
        <v>21</v>
      </c>
      <c r="D24" s="59" t="s">
        <v>61</v>
      </c>
      <c r="E24" s="37" t="s">
        <v>29</v>
      </c>
      <c r="F24" s="57">
        <v>40000</v>
      </c>
      <c r="G24" s="2"/>
      <c r="H24" s="2"/>
      <c r="I24" s="45">
        <f t="shared" si="2"/>
        <v>0</v>
      </c>
      <c r="J24" s="45">
        <f t="shared" si="0"/>
        <v>0</v>
      </c>
      <c r="K24" s="46">
        <f t="shared" si="1"/>
        <v>0</v>
      </c>
    </row>
    <row r="25" spans="1:11" ht="30" customHeight="1" x14ac:dyDescent="0.25">
      <c r="A25" s="52" t="s">
        <v>16</v>
      </c>
      <c r="B25" s="39" t="s">
        <v>50</v>
      </c>
      <c r="C25" s="58" t="s">
        <v>21</v>
      </c>
      <c r="D25" s="61" t="s">
        <v>61</v>
      </c>
      <c r="E25" s="41" t="s">
        <v>45</v>
      </c>
      <c r="F25" s="57">
        <v>19200</v>
      </c>
      <c r="G25" s="2"/>
      <c r="H25" s="2"/>
      <c r="I25" s="45">
        <f t="shared" si="2"/>
        <v>0</v>
      </c>
      <c r="J25" s="45">
        <f t="shared" si="0"/>
        <v>0</v>
      </c>
      <c r="K25" s="46">
        <f t="shared" si="1"/>
        <v>0</v>
      </c>
    </row>
    <row r="26" spans="1:11" ht="30" customHeight="1" x14ac:dyDescent="0.25">
      <c r="A26" s="52" t="s">
        <v>17</v>
      </c>
      <c r="B26" s="40" t="s">
        <v>51</v>
      </c>
      <c r="C26" s="58" t="s">
        <v>21</v>
      </c>
      <c r="D26" s="61" t="s">
        <v>61</v>
      </c>
      <c r="E26" s="41" t="s">
        <v>45</v>
      </c>
      <c r="F26" s="57">
        <v>10000</v>
      </c>
      <c r="G26" s="2"/>
      <c r="H26" s="2"/>
      <c r="I26" s="45">
        <f t="shared" si="2"/>
        <v>0</v>
      </c>
      <c r="J26" s="45">
        <f t="shared" si="0"/>
        <v>0</v>
      </c>
      <c r="K26" s="46">
        <f t="shared" si="1"/>
        <v>0</v>
      </c>
    </row>
    <row r="27" spans="1:11" ht="30" customHeight="1" x14ac:dyDescent="0.25">
      <c r="A27" s="52" t="s">
        <v>18</v>
      </c>
      <c r="B27" s="39" t="s">
        <v>52</v>
      </c>
      <c r="C27" s="63" t="s">
        <v>54</v>
      </c>
      <c r="D27" s="61" t="s">
        <v>66</v>
      </c>
      <c r="E27" s="41" t="s">
        <v>45</v>
      </c>
      <c r="F27" s="57">
        <v>4000</v>
      </c>
      <c r="G27" s="2"/>
      <c r="H27" s="2"/>
      <c r="I27" s="45">
        <f t="shared" si="2"/>
        <v>0</v>
      </c>
      <c r="J27" s="45">
        <f t="shared" si="0"/>
        <v>0</v>
      </c>
      <c r="K27" s="46">
        <f t="shared" si="1"/>
        <v>0</v>
      </c>
    </row>
    <row r="28" spans="1:11" ht="30" customHeight="1" x14ac:dyDescent="0.25">
      <c r="A28" s="52" t="s">
        <v>19</v>
      </c>
      <c r="B28" s="38" t="s">
        <v>49</v>
      </c>
      <c r="C28" s="63" t="s">
        <v>22</v>
      </c>
      <c r="D28" s="64" t="s">
        <v>62</v>
      </c>
      <c r="E28" s="42" t="s">
        <v>29</v>
      </c>
      <c r="F28" s="57">
        <v>44000</v>
      </c>
      <c r="G28" s="2"/>
      <c r="H28" s="2"/>
      <c r="I28" s="45">
        <f t="shared" si="2"/>
        <v>0</v>
      </c>
      <c r="J28" s="45">
        <f t="shared" si="0"/>
        <v>0</v>
      </c>
      <c r="K28" s="46">
        <f t="shared" si="1"/>
        <v>0</v>
      </c>
    </row>
    <row r="29" spans="1:11" ht="30" customHeight="1" x14ac:dyDescent="0.25">
      <c r="A29" s="52" t="s">
        <v>47</v>
      </c>
      <c r="B29" s="38" t="s">
        <v>49</v>
      </c>
      <c r="C29" s="63" t="s">
        <v>22</v>
      </c>
      <c r="D29" s="64" t="s">
        <v>62</v>
      </c>
      <c r="E29" s="42" t="s">
        <v>28</v>
      </c>
      <c r="F29" s="57">
        <v>4000</v>
      </c>
      <c r="G29" s="2"/>
      <c r="H29" s="2"/>
      <c r="I29" s="45">
        <f t="shared" si="2"/>
        <v>0</v>
      </c>
      <c r="J29" s="45">
        <f t="shared" si="0"/>
        <v>0</v>
      </c>
      <c r="K29" s="46">
        <f t="shared" si="1"/>
        <v>0</v>
      </c>
    </row>
    <row r="30" spans="1:11" ht="30" customHeight="1" x14ac:dyDescent="0.25">
      <c r="A30" s="52"/>
      <c r="B30" s="39" t="s">
        <v>52</v>
      </c>
      <c r="C30" s="63" t="s">
        <v>22</v>
      </c>
      <c r="D30" s="64" t="s">
        <v>62</v>
      </c>
      <c r="E30" s="42" t="s">
        <v>28</v>
      </c>
      <c r="F30" s="57">
        <v>10000</v>
      </c>
      <c r="G30" s="2"/>
      <c r="H30" s="2"/>
      <c r="I30" s="45">
        <f t="shared" si="2"/>
        <v>0</v>
      </c>
      <c r="J30" s="45">
        <f t="shared" si="0"/>
        <v>0</v>
      </c>
      <c r="K30" s="46">
        <f t="shared" si="1"/>
        <v>0</v>
      </c>
    </row>
    <row r="31" spans="1:11" ht="30" customHeight="1" x14ac:dyDescent="0.25">
      <c r="A31" s="52" t="s">
        <v>48</v>
      </c>
      <c r="B31" s="38" t="s">
        <v>49</v>
      </c>
      <c r="C31" s="58" t="s">
        <v>55</v>
      </c>
      <c r="D31" s="59" t="s">
        <v>67</v>
      </c>
      <c r="E31" s="37" t="s">
        <v>29</v>
      </c>
      <c r="F31" s="57">
        <v>20000</v>
      </c>
      <c r="G31" s="2"/>
      <c r="H31" s="2"/>
      <c r="I31" s="45">
        <f t="shared" si="2"/>
        <v>0</v>
      </c>
      <c r="J31" s="45">
        <f t="shared" si="0"/>
        <v>0</v>
      </c>
      <c r="K31" s="46">
        <f t="shared" si="1"/>
        <v>0</v>
      </c>
    </row>
    <row r="32" spans="1:11" ht="30" customHeight="1" x14ac:dyDescent="0.25">
      <c r="A32" s="52" t="s">
        <v>56</v>
      </c>
      <c r="B32" s="38" t="s">
        <v>49</v>
      </c>
      <c r="C32" s="66" t="s">
        <v>23</v>
      </c>
      <c r="D32" s="61" t="s">
        <v>68</v>
      </c>
      <c r="E32" s="37" t="s">
        <v>29</v>
      </c>
      <c r="F32" s="57">
        <v>27000</v>
      </c>
      <c r="G32" s="2"/>
      <c r="H32" s="2"/>
      <c r="I32" s="45">
        <f t="shared" si="2"/>
        <v>0</v>
      </c>
      <c r="J32" s="45">
        <f t="shared" si="0"/>
        <v>0</v>
      </c>
      <c r="K32" s="46">
        <f t="shared" si="1"/>
        <v>0</v>
      </c>
    </row>
    <row r="33" spans="1:11" ht="30" customHeight="1" x14ac:dyDescent="0.25">
      <c r="A33" s="52" t="s">
        <v>57</v>
      </c>
      <c r="B33" s="39" t="s">
        <v>53</v>
      </c>
      <c r="C33" s="66" t="s">
        <v>44</v>
      </c>
      <c r="D33" s="61" t="s">
        <v>68</v>
      </c>
      <c r="E33" s="41" t="s">
        <v>28</v>
      </c>
      <c r="F33" s="57">
        <v>5000</v>
      </c>
      <c r="G33" s="2"/>
      <c r="H33" s="2"/>
      <c r="I33" s="45">
        <f t="shared" si="2"/>
        <v>0</v>
      </c>
      <c r="J33" s="45">
        <f t="shared" si="0"/>
        <v>0</v>
      </c>
      <c r="K33" s="46">
        <f t="shared" si="1"/>
        <v>0</v>
      </c>
    </row>
    <row r="34" spans="1:11" ht="30" customHeight="1" x14ac:dyDescent="0.25">
      <c r="A34" s="52" t="s">
        <v>58</v>
      </c>
      <c r="B34" s="39" t="s">
        <v>53</v>
      </c>
      <c r="C34" s="66" t="s">
        <v>24</v>
      </c>
      <c r="D34" s="61" t="s">
        <v>69</v>
      </c>
      <c r="E34" s="41" t="s">
        <v>28</v>
      </c>
      <c r="F34" s="57">
        <v>15000</v>
      </c>
      <c r="G34" s="2"/>
      <c r="H34" s="2"/>
      <c r="I34" s="45">
        <f t="shared" si="2"/>
        <v>0</v>
      </c>
      <c r="J34" s="45">
        <f t="shared" si="0"/>
        <v>0</v>
      </c>
      <c r="K34" s="46">
        <f t="shared" si="1"/>
        <v>0</v>
      </c>
    </row>
    <row r="35" spans="1:11" s="25" customFormat="1" x14ac:dyDescent="0.25">
      <c r="A35" s="13"/>
      <c r="B35" s="28" t="s">
        <v>40</v>
      </c>
      <c r="C35" s="29"/>
      <c r="D35" s="30"/>
      <c r="E35" s="31"/>
      <c r="F35" s="32"/>
      <c r="G35" s="13"/>
      <c r="H35" s="13"/>
      <c r="I35" s="47">
        <f>SUM(I17:I34)</f>
        <v>0</v>
      </c>
      <c r="J35" s="47">
        <f>SUM(J17:J34)</f>
        <v>0</v>
      </c>
      <c r="K35" s="47">
        <f>SUM(K17:K34)</f>
        <v>0</v>
      </c>
    </row>
    <row r="36" spans="1:11" s="25" customFormat="1" ht="30" customHeight="1" x14ac:dyDescent="0.25">
      <c r="A36" s="16"/>
      <c r="B36" s="21"/>
      <c r="C36" s="22"/>
      <c r="D36" s="23"/>
      <c r="E36" s="17"/>
      <c r="F36" s="24"/>
      <c r="G36" s="16"/>
      <c r="H36" s="16"/>
      <c r="I36" s="16"/>
      <c r="J36" s="19"/>
      <c r="K36" s="20"/>
    </row>
    <row r="37" spans="1:11" s="25" customFormat="1" ht="30" customHeight="1" x14ac:dyDescent="0.25">
      <c r="A37" s="16"/>
      <c r="B37" s="21"/>
      <c r="C37" s="22"/>
      <c r="D37" s="23"/>
      <c r="E37" s="17"/>
      <c r="F37" s="24"/>
      <c r="I37" s="10" t="s">
        <v>2</v>
      </c>
      <c r="J37" s="10" t="s">
        <v>3</v>
      </c>
      <c r="K37" s="10" t="s">
        <v>5</v>
      </c>
    </row>
    <row r="38" spans="1:11" s="25" customFormat="1" ht="30" customHeight="1" x14ac:dyDescent="0.25">
      <c r="A38" s="16"/>
      <c r="B38" s="25" t="s">
        <v>42</v>
      </c>
      <c r="C38" s="22"/>
      <c r="D38" s="23"/>
      <c r="E38" s="17"/>
      <c r="F38" s="24"/>
      <c r="G38" s="21" t="s">
        <v>37</v>
      </c>
      <c r="H38" s="21"/>
      <c r="I38" s="49">
        <f>+I12</f>
        <v>0</v>
      </c>
      <c r="J38" s="50">
        <f>+J13</f>
        <v>0</v>
      </c>
      <c r="K38" s="51">
        <f>+K12</f>
        <v>0</v>
      </c>
    </row>
    <row r="39" spans="1:11" s="25" customFormat="1" ht="30" customHeight="1" x14ac:dyDescent="0.25">
      <c r="A39" s="16"/>
      <c r="B39" s="25" t="s">
        <v>46</v>
      </c>
      <c r="C39" s="22"/>
      <c r="D39" s="23"/>
      <c r="E39" s="17"/>
      <c r="F39" s="24"/>
      <c r="G39" s="21" t="s">
        <v>38</v>
      </c>
      <c r="H39" s="21"/>
      <c r="I39" s="49">
        <f>+I35</f>
        <v>0</v>
      </c>
      <c r="J39" s="50">
        <f>+J35</f>
        <v>0</v>
      </c>
      <c r="K39" s="51">
        <f>+K35</f>
        <v>0</v>
      </c>
    </row>
    <row r="40" spans="1:11" s="25" customFormat="1" ht="30" customHeight="1" x14ac:dyDescent="0.25">
      <c r="A40" s="16"/>
      <c r="C40" s="22"/>
      <c r="D40" s="23"/>
      <c r="E40" s="17"/>
      <c r="F40" s="24"/>
      <c r="G40" s="21" t="s">
        <v>41</v>
      </c>
      <c r="H40" s="21"/>
      <c r="I40" s="49">
        <f>+I38+I39</f>
        <v>0</v>
      </c>
      <c r="J40" s="49">
        <f>+J38+J39</f>
        <v>0</v>
      </c>
      <c r="K40" s="49">
        <f>+K38+K39</f>
        <v>0</v>
      </c>
    </row>
    <row r="41" spans="1:11" s="25" customFormat="1" ht="30" customHeight="1" x14ac:dyDescent="0.25">
      <c r="A41" s="16"/>
      <c r="C41" s="22"/>
      <c r="D41" s="23"/>
      <c r="E41" s="17"/>
      <c r="F41" s="24"/>
      <c r="G41" s="21"/>
      <c r="H41" s="21"/>
      <c r="I41" s="16"/>
      <c r="J41" s="19"/>
      <c r="K41" s="20"/>
    </row>
    <row r="42" spans="1:11" s="25" customFormat="1" ht="30" customHeight="1" x14ac:dyDescent="0.25">
      <c r="A42" s="16"/>
      <c r="C42" s="22"/>
      <c r="D42" s="23"/>
      <c r="E42" s="17"/>
      <c r="F42" s="24"/>
      <c r="G42" s="21"/>
      <c r="H42" s="21"/>
      <c r="I42" s="16"/>
      <c r="J42" s="19"/>
      <c r="K42" s="20"/>
    </row>
    <row r="43" spans="1:11" s="25" customFormat="1" ht="30" customHeight="1" x14ac:dyDescent="0.25">
      <c r="A43" s="16"/>
      <c r="C43" s="22"/>
      <c r="D43" s="23"/>
      <c r="E43" s="17"/>
      <c r="F43" s="24"/>
      <c r="G43" s="21"/>
      <c r="H43" s="21"/>
      <c r="I43" s="16"/>
      <c r="J43" s="19"/>
      <c r="K43" s="20"/>
    </row>
    <row r="44" spans="1:11" s="25" customFormat="1" ht="30" customHeight="1" x14ac:dyDescent="0.25">
      <c r="A44" s="16"/>
      <c r="C44" s="22"/>
      <c r="D44" s="23"/>
      <c r="E44" s="17"/>
      <c r="F44" s="24"/>
      <c r="G44" s="21"/>
      <c r="H44" s="21"/>
      <c r="I44" s="16"/>
      <c r="J44" s="19"/>
      <c r="K44" s="20"/>
    </row>
    <row r="45" spans="1:11" ht="26.25" customHeight="1" x14ac:dyDescent="0.25"/>
  </sheetData>
  <phoneticPr fontId="12" type="noConversion"/>
  <pageMargins left="0.7" right="0.7" top="0.75" bottom="0.75" header="0.3" footer="0.3"/>
  <pageSetup paperSize="9" scale="6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1ABF-6FF2-4B4D-AAD0-C44BF9571FB1}">
  <dimension ref="A1:G18"/>
  <sheetViews>
    <sheetView topLeftCell="A13" workbookViewId="0">
      <selection activeCell="L3" sqref="L3"/>
    </sheetView>
  </sheetViews>
  <sheetFormatPr defaultRowHeight="15" x14ac:dyDescent="0.25"/>
  <cols>
    <col min="7" max="7" width="19.42578125" bestFit="1" customWidth="1"/>
  </cols>
  <sheetData>
    <row r="1" spans="1:7" ht="51.75" x14ac:dyDescent="0.25">
      <c r="A1" s="52" t="s">
        <v>8</v>
      </c>
      <c r="B1" s="34" t="s">
        <v>60</v>
      </c>
      <c r="C1" s="53" t="s">
        <v>21</v>
      </c>
      <c r="D1" s="54" t="s">
        <v>61</v>
      </c>
      <c r="E1" s="55" t="s">
        <v>28</v>
      </c>
      <c r="F1" s="56">
        <v>10</v>
      </c>
      <c r="G1" s="57" t="str">
        <f>+'[1]namen uporabe'!C23</f>
        <v>120 l</v>
      </c>
    </row>
    <row r="2" spans="1:7" ht="51.75" x14ac:dyDescent="0.25">
      <c r="A2" s="52" t="s">
        <v>9</v>
      </c>
      <c r="B2" s="34" t="s">
        <v>60</v>
      </c>
      <c r="C2" s="58" t="s">
        <v>22</v>
      </c>
      <c r="D2" s="59" t="s">
        <v>62</v>
      </c>
      <c r="E2" s="37" t="s">
        <v>28</v>
      </c>
      <c r="F2" s="52">
        <v>10</v>
      </c>
      <c r="G2" s="60" t="str">
        <f>+'[1]namen uporabe'!E23</f>
        <v>700x1000</v>
      </c>
    </row>
    <row r="3" spans="1:7" ht="51.75" x14ac:dyDescent="0.25">
      <c r="A3" s="52" t="s">
        <v>10</v>
      </c>
      <c r="B3" s="35" t="s">
        <v>63</v>
      </c>
      <c r="C3" s="58" t="s">
        <v>21</v>
      </c>
      <c r="D3" s="59" t="s">
        <v>61</v>
      </c>
      <c r="E3" s="37" t="s">
        <v>29</v>
      </c>
      <c r="F3" s="52">
        <v>10</v>
      </c>
      <c r="G3" s="60" t="str">
        <f>+'[1]namen uporabe'!C24</f>
        <v>120 l</v>
      </c>
    </row>
    <row r="4" spans="1:7" ht="51.75" x14ac:dyDescent="0.25">
      <c r="A4" s="52" t="s">
        <v>11</v>
      </c>
      <c r="B4" s="35" t="s">
        <v>63</v>
      </c>
      <c r="C4" s="58" t="s">
        <v>22</v>
      </c>
      <c r="D4" s="59" t="s">
        <v>62</v>
      </c>
      <c r="E4" s="37" t="s">
        <v>29</v>
      </c>
      <c r="F4" s="52">
        <v>10</v>
      </c>
      <c r="G4" s="60" t="str">
        <f>+'[1]namen uporabe'!E24</f>
        <v>750x1000</v>
      </c>
    </row>
    <row r="5" spans="1:7" ht="51.75" x14ac:dyDescent="0.25">
      <c r="A5" s="52" t="s">
        <v>12</v>
      </c>
      <c r="B5" s="35" t="s">
        <v>63</v>
      </c>
      <c r="C5" s="58" t="s">
        <v>23</v>
      </c>
      <c r="D5" s="59" t="s">
        <v>64</v>
      </c>
      <c r="E5" s="37" t="s">
        <v>29</v>
      </c>
      <c r="F5" s="52">
        <v>16</v>
      </c>
      <c r="G5" s="60" t="str">
        <f>+'[1]namen uporabe'!G24</f>
        <v>Bani koši (Ribič-Seča)</v>
      </c>
    </row>
    <row r="6" spans="1:7" ht="51.75" x14ac:dyDescent="0.25">
      <c r="A6" s="52" t="s">
        <v>13</v>
      </c>
      <c r="B6" s="36" t="s">
        <v>65</v>
      </c>
      <c r="C6" s="58" t="s">
        <v>21</v>
      </c>
      <c r="D6" s="59" t="s">
        <v>61</v>
      </c>
      <c r="E6" s="37" t="s">
        <v>29</v>
      </c>
      <c r="F6" s="52">
        <v>10</v>
      </c>
      <c r="G6" s="60">
        <v>50000</v>
      </c>
    </row>
    <row r="7" spans="1:7" ht="51.75" x14ac:dyDescent="0.25">
      <c r="A7" s="52" t="s">
        <v>14</v>
      </c>
      <c r="B7" s="36" t="s">
        <v>65</v>
      </c>
      <c r="C7" s="58" t="s">
        <v>22</v>
      </c>
      <c r="D7" s="59" t="s">
        <v>62</v>
      </c>
      <c r="E7" s="37" t="s">
        <v>29</v>
      </c>
      <c r="F7" s="52">
        <v>10</v>
      </c>
      <c r="G7" s="60">
        <v>70000</v>
      </c>
    </row>
    <row r="8" spans="1:7" ht="64.5" x14ac:dyDescent="0.25">
      <c r="A8" s="52" t="s">
        <v>15</v>
      </c>
      <c r="B8" s="38" t="s">
        <v>49</v>
      </c>
      <c r="C8" s="58" t="s">
        <v>21</v>
      </c>
      <c r="D8" s="59" t="s">
        <v>61</v>
      </c>
      <c r="E8" s="37" t="s">
        <v>29</v>
      </c>
      <c r="F8" s="52">
        <v>20</v>
      </c>
      <c r="G8" s="60" t="str">
        <f>+'[1]namen uporabe'!C26</f>
        <v>120l</v>
      </c>
    </row>
    <row r="9" spans="1:7" ht="51" x14ac:dyDescent="0.25">
      <c r="A9" s="52" t="s">
        <v>16</v>
      </c>
      <c r="B9" s="39" t="s">
        <v>50</v>
      </c>
      <c r="C9" s="58" t="s">
        <v>21</v>
      </c>
      <c r="D9" s="61" t="s">
        <v>61</v>
      </c>
      <c r="E9" s="41" t="s">
        <v>45</v>
      </c>
      <c r="F9" s="52">
        <v>20</v>
      </c>
      <c r="G9" s="62" t="str">
        <f>+'[1]namen uporabe'!C28</f>
        <v>240 l</v>
      </c>
    </row>
    <row r="10" spans="1:7" ht="51" x14ac:dyDescent="0.25">
      <c r="A10" s="52" t="s">
        <v>17</v>
      </c>
      <c r="B10" s="40" t="s">
        <v>51</v>
      </c>
      <c r="C10" s="58" t="s">
        <v>21</v>
      </c>
      <c r="D10" s="61" t="s">
        <v>61</v>
      </c>
      <c r="E10" s="41" t="s">
        <v>45</v>
      </c>
      <c r="F10" s="52">
        <v>20</v>
      </c>
      <c r="G10" s="62">
        <f>+'[1]namen uporabe'!C29</f>
        <v>0</v>
      </c>
    </row>
    <row r="11" spans="1:7" ht="51" x14ac:dyDescent="0.25">
      <c r="A11" s="52" t="s">
        <v>18</v>
      </c>
      <c r="B11" s="39" t="s">
        <v>52</v>
      </c>
      <c r="C11" s="63" t="s">
        <v>54</v>
      </c>
      <c r="D11" s="61" t="s">
        <v>66</v>
      </c>
      <c r="E11" s="41" t="s">
        <v>45</v>
      </c>
      <c r="F11" s="52">
        <v>20</v>
      </c>
      <c r="G11" s="62">
        <f>+'[1]namen uporabe'!D28</f>
        <v>0</v>
      </c>
    </row>
    <row r="12" spans="1:7" ht="64.5" x14ac:dyDescent="0.25">
      <c r="A12" s="52" t="s">
        <v>19</v>
      </c>
      <c r="B12" s="38" t="s">
        <v>49</v>
      </c>
      <c r="C12" s="63" t="s">
        <v>22</v>
      </c>
      <c r="D12" s="64" t="s">
        <v>62</v>
      </c>
      <c r="E12" s="42" t="s">
        <v>29</v>
      </c>
      <c r="F12" s="52">
        <v>20</v>
      </c>
      <c r="G12" s="60" t="str">
        <f>+'[1]namen uporabe'!E26</f>
        <v>750x1000</v>
      </c>
    </row>
    <row r="13" spans="1:7" ht="64.5" x14ac:dyDescent="0.25">
      <c r="A13" s="52" t="s">
        <v>47</v>
      </c>
      <c r="B13" s="38" t="s">
        <v>49</v>
      </c>
      <c r="C13" s="63" t="s">
        <v>22</v>
      </c>
      <c r="D13" s="64" t="s">
        <v>62</v>
      </c>
      <c r="E13" s="42" t="s">
        <v>28</v>
      </c>
      <c r="F13" s="52">
        <v>10</v>
      </c>
      <c r="G13" s="65" t="str">
        <f>+'[1]namen uporabe'!E27</f>
        <v>1000x1200</v>
      </c>
    </row>
    <row r="14" spans="1:7" ht="51" x14ac:dyDescent="0.25">
      <c r="A14" s="52"/>
      <c r="B14" s="39" t="s">
        <v>52</v>
      </c>
      <c r="C14" s="63" t="s">
        <v>22</v>
      </c>
      <c r="D14" s="64" t="s">
        <v>62</v>
      </c>
      <c r="E14" s="42" t="s">
        <v>28</v>
      </c>
      <c r="F14" s="52">
        <v>10</v>
      </c>
      <c r="G14" s="65" t="str">
        <f>+'[1]namen uporabe'!E28</f>
        <v>1000x1200</v>
      </c>
    </row>
    <row r="15" spans="1:7" ht="64.5" x14ac:dyDescent="0.25">
      <c r="A15" s="52" t="s">
        <v>48</v>
      </c>
      <c r="B15" s="38" t="s">
        <v>49</v>
      </c>
      <c r="C15" s="58" t="s">
        <v>55</v>
      </c>
      <c r="D15" s="59" t="s">
        <v>67</v>
      </c>
      <c r="E15" s="37" t="s">
        <v>29</v>
      </c>
      <c r="F15" s="52">
        <v>20</v>
      </c>
      <c r="G15" s="65" t="str">
        <f>+'[1]namen uporabe'!F26</f>
        <v>0,05 mm</v>
      </c>
    </row>
    <row r="16" spans="1:7" ht="64.5" x14ac:dyDescent="0.25">
      <c r="A16" s="52" t="s">
        <v>56</v>
      </c>
      <c r="B16" s="38" t="s">
        <v>49</v>
      </c>
      <c r="C16" s="66" t="s">
        <v>23</v>
      </c>
      <c r="D16" s="61" t="s">
        <v>68</v>
      </c>
      <c r="E16" s="37" t="s">
        <v>29</v>
      </c>
      <c r="F16" s="52">
        <v>10</v>
      </c>
      <c r="G16" s="65" t="str">
        <f>+'[1]namen uporabe'!G26</f>
        <v>CČN PIRAN</v>
      </c>
    </row>
    <row r="17" spans="1:7" ht="25.5" x14ac:dyDescent="0.25">
      <c r="A17" s="52" t="s">
        <v>57</v>
      </c>
      <c r="B17" s="39" t="s">
        <v>53</v>
      </c>
      <c r="C17" s="66" t="s">
        <v>44</v>
      </c>
      <c r="D17" s="61" t="s">
        <v>68</v>
      </c>
      <c r="E17" s="41" t="s">
        <v>28</v>
      </c>
      <c r="F17" s="52">
        <v>10</v>
      </c>
      <c r="G17" s="62" t="str">
        <f>+'[1]namen uporabe'!G27</f>
        <v>prireditve</v>
      </c>
    </row>
    <row r="18" spans="1:7" ht="25.5" x14ac:dyDescent="0.25">
      <c r="A18" s="52" t="s">
        <v>58</v>
      </c>
      <c r="B18" s="39" t="s">
        <v>53</v>
      </c>
      <c r="C18" s="66" t="s">
        <v>24</v>
      </c>
      <c r="D18" s="61" t="s">
        <v>69</v>
      </c>
      <c r="E18" s="41" t="s">
        <v>28</v>
      </c>
      <c r="F18" s="52">
        <v>5</v>
      </c>
      <c r="G18" s="62">
        <f>+'[1]namen uporabe'!H26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Predračun</vt:lpstr>
      <vt:lpstr>List1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vida</cp:lastModifiedBy>
  <cp:lastPrinted>2019-12-19T11:09:11Z</cp:lastPrinted>
  <dcterms:created xsi:type="dcterms:W3CDTF">2016-09-16T10:35:18Z</dcterms:created>
  <dcterms:modified xsi:type="dcterms:W3CDTF">2019-12-20T07:50:40Z</dcterms:modified>
</cp:coreProperties>
</file>