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da.JPO\Documents\NMV\NMV 2019\REZERVNI DELI\"/>
    </mc:Choice>
  </mc:AlternateContent>
  <xr:revisionPtr revIDLastSave="0" documentId="13_ncr:11_{8233E95E-1B2E-407D-9487-91FC33CFA86D}" xr6:coauthVersionLast="40" xr6:coauthVersionMax="40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SKLOPI" sheetId="38" r:id="rId1"/>
    <sheet name="sklop 1-SPECIALNA TOVORNA VOZ" sheetId="17" r:id="rId2"/>
    <sheet name="sklop 2-OS.IN OS.SPEC.DEL.V (2)" sheetId="45" r:id="rId3"/>
    <sheet name="sklop 3-SVETILA" sheetId="26" r:id="rId4"/>
    <sheet name="sklop 4-OLJA,MAZIVA,ČISTILA" sheetId="40" r:id="rId5"/>
    <sheet name="sklop 5-AKUMULATORJI" sheetId="25" r:id="rId6"/>
    <sheet name="sklop 6-PNEVMATIKE " sheetId="43" r:id="rId7"/>
  </sheets>
  <definedNames>
    <definedName name="_xlnm.Print_Area" localSheetId="3">'sklop 3-SVETILA'!$A$2:$F$86</definedName>
    <definedName name="_xlnm.Print_Area" localSheetId="5">'sklop 5-AKUMULATORJI'!$D$1:$L$24</definedName>
    <definedName name="_xlnm.Print_Area" localSheetId="6">'sklop 6-PNEVMATIKE '!$A$1:$H$42</definedName>
  </definedNames>
  <calcPr calcId="181029"/>
</workbook>
</file>

<file path=xl/calcChain.xml><?xml version="1.0" encoding="utf-8"?>
<calcChain xmlns="http://schemas.openxmlformats.org/spreadsheetml/2006/main">
  <c r="H8" i="43" l="1"/>
  <c r="L16" i="25"/>
  <c r="L9" i="25"/>
  <c r="F17" i="40"/>
  <c r="F6" i="40"/>
  <c r="F6" i="26"/>
  <c r="F54" i="17"/>
  <c r="J20" i="38" s="1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E54" i="17"/>
  <c r="J21" i="38"/>
  <c r="T49" i="45"/>
  <c r="U49" i="45"/>
  <c r="Q49" i="45"/>
  <c r="R49" i="45"/>
  <c r="S49" i="45"/>
  <c r="K20" i="38" l="1"/>
  <c r="K21" i="38"/>
  <c r="L21" i="38" s="1"/>
  <c r="F49" i="45"/>
  <c r="G49" i="45"/>
  <c r="H49" i="45"/>
  <c r="I49" i="45"/>
  <c r="J49" i="45"/>
  <c r="K49" i="45"/>
  <c r="L49" i="45"/>
  <c r="M49" i="45"/>
  <c r="N49" i="45"/>
  <c r="O49" i="45"/>
  <c r="P49" i="45"/>
  <c r="L20" i="38" l="1"/>
  <c r="E49" i="45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 l="1"/>
  <c r="J22" i="38" s="1"/>
  <c r="K22" i="38" s="1"/>
  <c r="J23" i="38"/>
  <c r="F7" i="40"/>
  <c r="F8" i="40"/>
  <c r="F9" i="40"/>
  <c r="F10" i="40"/>
  <c r="F11" i="40"/>
  <c r="F12" i="40"/>
  <c r="F13" i="40"/>
  <c r="F14" i="40"/>
  <c r="F15" i="40"/>
  <c r="F16" i="40"/>
  <c r="J24" i="38"/>
  <c r="L10" i="25"/>
  <c r="L11" i="25"/>
  <c r="L12" i="25"/>
  <c r="L13" i="25"/>
  <c r="L14" i="25"/>
  <c r="L15" i="25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J25" i="38" s="1"/>
  <c r="K23" i="38" l="1"/>
  <c r="L23" i="38" s="1"/>
  <c r="K24" i="38"/>
  <c r="L24" i="38" s="1"/>
  <c r="K25" i="38"/>
  <c r="L25" i="38" s="1"/>
  <c r="J27" i="38"/>
  <c r="L22" i="38"/>
  <c r="L27" i="38" l="1"/>
  <c r="K27" i="38"/>
</calcChain>
</file>

<file path=xl/sharedStrings.xml><?xml version="1.0" encoding="utf-8"?>
<sst xmlns="http://schemas.openxmlformats.org/spreadsheetml/2006/main" count="907" uniqueCount="426">
  <si>
    <t>OLJA, MAZIVA IN OSTALE TEKOČINE</t>
  </si>
  <si>
    <t>motorno olje 100% sintetika 15 W40</t>
  </si>
  <si>
    <t>10 l x 3</t>
  </si>
  <si>
    <t>15 l x 2</t>
  </si>
  <si>
    <t>20 l</t>
  </si>
  <si>
    <t>30 l x 2</t>
  </si>
  <si>
    <t>hidravlično olje 46</t>
  </si>
  <si>
    <t>50 l</t>
  </si>
  <si>
    <t>motorno olje 100% sintetika 10W40</t>
  </si>
  <si>
    <t>25 l x 2</t>
  </si>
  <si>
    <t>25 l x 4</t>
  </si>
  <si>
    <t>10 l</t>
  </si>
  <si>
    <t>4 l x 2</t>
  </si>
  <si>
    <t>20 l x 5</t>
  </si>
  <si>
    <t>PNEUMATIKE</t>
  </si>
  <si>
    <t>255/65R16 M+S</t>
  </si>
  <si>
    <t>315/80R 22,5 M+S</t>
  </si>
  <si>
    <t>9,5R 17,5</t>
  </si>
  <si>
    <t>ZAŠČITNI ZOBJE</t>
  </si>
  <si>
    <t>175/70R 13 M+S</t>
  </si>
  <si>
    <t>165/70R 13 M+S</t>
  </si>
  <si>
    <t xml:space="preserve"> 27X10-12</t>
  </si>
  <si>
    <t>400R12</t>
  </si>
  <si>
    <t>AKUMULATORJI</t>
  </si>
  <si>
    <t>245Ah 6V</t>
  </si>
  <si>
    <t>75Ah 12V</t>
  </si>
  <si>
    <t>100Ah 12V</t>
  </si>
  <si>
    <t>145Ah 12V</t>
  </si>
  <si>
    <t>180Ah 12V</t>
  </si>
  <si>
    <t>62Ah 12V</t>
  </si>
  <si>
    <t>45Ah 12V</t>
  </si>
  <si>
    <t>12,5R 20</t>
  </si>
  <si>
    <t>CENA/EM</t>
  </si>
  <si>
    <t>LET. KOL / l na voz.</t>
  </si>
  <si>
    <t>112/110R ALI C IZVEDBA</t>
  </si>
  <si>
    <t>154/150 L</t>
  </si>
  <si>
    <t>75T</t>
  </si>
  <si>
    <t>OZNAKA TEŽNOST.IN HITROSTNEGA RAZREDA O HOMOLOGACIJI</t>
  </si>
  <si>
    <t>KOLIČ</t>
  </si>
  <si>
    <t>PREMONTAŽA</t>
  </si>
  <si>
    <t>KP 75-49M</t>
  </si>
  <si>
    <t>KP L7-137</t>
  </si>
  <si>
    <t>KP J3-536</t>
  </si>
  <si>
    <t>KP L7-139</t>
  </si>
  <si>
    <t>KP NE-148</t>
  </si>
  <si>
    <t>KP M5-128</t>
  </si>
  <si>
    <t>KP 22-44E</t>
  </si>
  <si>
    <t>KP L1-216</t>
  </si>
  <si>
    <t>KP 11-93F</t>
  </si>
  <si>
    <t>KP HT-586</t>
  </si>
  <si>
    <t>KP ML-952</t>
  </si>
  <si>
    <t>KP 84-01K</t>
  </si>
  <si>
    <t>SVETILA</t>
  </si>
  <si>
    <t>KP NA-056</t>
  </si>
  <si>
    <t>KP RU-175</t>
  </si>
  <si>
    <t>KP CV-485</t>
  </si>
  <si>
    <t>KP CH-385</t>
  </si>
  <si>
    <t>KP KJ-338</t>
  </si>
  <si>
    <t>KP NC-275</t>
  </si>
  <si>
    <t>KP RU-203</t>
  </si>
  <si>
    <t>KP CV-468</t>
  </si>
  <si>
    <t>KP KS-360</t>
  </si>
  <si>
    <t>KP NZ-411</t>
  </si>
  <si>
    <t>KP ML-945</t>
  </si>
  <si>
    <t xml:space="preserve">IVECO </t>
  </si>
  <si>
    <t>M-BENZ ATEGO</t>
  </si>
  <si>
    <t>M-BENZ 1828 ATEGO</t>
  </si>
  <si>
    <t>RENAULT</t>
  </si>
  <si>
    <t xml:space="preserve">PEUGEOT </t>
  </si>
  <si>
    <t>KP CF-973</t>
  </si>
  <si>
    <t>SKUPAJ</t>
  </si>
  <si>
    <t>MERCEDEZ BENZ</t>
  </si>
  <si>
    <t>KP CT-541</t>
  </si>
  <si>
    <t>AROCS 1835L</t>
  </si>
  <si>
    <t>KP VU-024</t>
  </si>
  <si>
    <t>KP VF-132</t>
  </si>
  <si>
    <t>GENERIČNI DELI</t>
  </si>
  <si>
    <t>KRMILNI</t>
  </si>
  <si>
    <t>vezni drog</t>
  </si>
  <si>
    <t>potisni drog</t>
  </si>
  <si>
    <t>E/M</t>
  </si>
  <si>
    <t>kos</t>
  </si>
  <si>
    <t>grt</t>
  </si>
  <si>
    <t>križ kardana</t>
  </si>
  <si>
    <t>ZAVORNI</t>
  </si>
  <si>
    <t>obloge zavor spredaj</t>
  </si>
  <si>
    <t>ventil ročne zavore v kabini</t>
  </si>
  <si>
    <t>MOTOR,MENJALNIK,SKLOPKA</t>
  </si>
  <si>
    <t>črpalka vodna</t>
  </si>
  <si>
    <t>hladilnik vode</t>
  </si>
  <si>
    <t>hladilnik zraka</t>
  </si>
  <si>
    <t>hladilnik klime</t>
  </si>
  <si>
    <t>valj sklopke na menjalniku</t>
  </si>
  <si>
    <t>zaganjač</t>
  </si>
  <si>
    <t>alternator</t>
  </si>
  <si>
    <t>sklopka</t>
  </si>
  <si>
    <t>kpl</t>
  </si>
  <si>
    <t>KABINA,PODVOZJE,OPREMA</t>
  </si>
  <si>
    <t>blazina zračna - zadnja</t>
  </si>
  <si>
    <t>blažilec sprednji - podvozja</t>
  </si>
  <si>
    <t>blažilec zadnji - podvozja</t>
  </si>
  <si>
    <t>motor gretja</t>
  </si>
  <si>
    <t>puše stabilizatorja spredaj</t>
  </si>
  <si>
    <t>puše stabilizatorja zadaj</t>
  </si>
  <si>
    <t>puša vzmeti spredaj</t>
  </si>
  <si>
    <t>ČISTILCI</t>
  </si>
  <si>
    <t>čistilec goriva</t>
  </si>
  <si>
    <t>čistilec olja</t>
  </si>
  <si>
    <t>čistilec zraka</t>
  </si>
  <si>
    <t>čistilec kabine</t>
  </si>
  <si>
    <t>čistilec sušilca zraka</t>
  </si>
  <si>
    <t>M-BENZ UNIMOG</t>
  </si>
  <si>
    <t>VITO 115/CDI</t>
  </si>
  <si>
    <t>VITO 111/CDI</t>
  </si>
  <si>
    <t>SKLOP 1</t>
  </si>
  <si>
    <t>SKLOP 2</t>
  </si>
  <si>
    <t>SKLOP 3</t>
  </si>
  <si>
    <t>SKLOP 4</t>
  </si>
  <si>
    <t>SKLOP 5</t>
  </si>
  <si>
    <t>SKLOP 6</t>
  </si>
  <si>
    <t>BONETTI</t>
  </si>
  <si>
    <t>XSRHKH</t>
  </si>
  <si>
    <t>IVECO EC 100</t>
  </si>
  <si>
    <t>KP CU-826</t>
  </si>
  <si>
    <t>IVECO EUROCARGO</t>
  </si>
  <si>
    <t>TURBO DAILY 35 E8</t>
  </si>
  <si>
    <t>STRALIS AD260SY/PS</t>
  </si>
  <si>
    <t>KP DT-048</t>
  </si>
  <si>
    <t>KP CF-962</t>
  </si>
  <si>
    <t>IVECO DAILY</t>
  </si>
  <si>
    <t xml:space="preserve">   35C15H/3450</t>
  </si>
  <si>
    <t xml:space="preserve">   ML100E18</t>
  </si>
  <si>
    <t xml:space="preserve">   FX 100/50 4x4</t>
  </si>
  <si>
    <t>KPM5-441</t>
  </si>
  <si>
    <t>KP T5-70</t>
  </si>
  <si>
    <t>SCAM - DUCATO</t>
  </si>
  <si>
    <t xml:space="preserve">  SM 55</t>
  </si>
  <si>
    <t>MITSHUBISCI FUSO</t>
  </si>
  <si>
    <t>KP DA-535</t>
  </si>
  <si>
    <t>CANTER / 7C18</t>
  </si>
  <si>
    <t>KP KP-479</t>
  </si>
  <si>
    <t>PARTNER GJ9HXC-103</t>
  </si>
  <si>
    <t>PEUGEOT FURGON</t>
  </si>
  <si>
    <t>YCPMFC/FY BOXER 3,0</t>
  </si>
  <si>
    <t>YCPUMHU/GY BOXER 2.2</t>
  </si>
  <si>
    <t xml:space="preserve">   8DRHF8</t>
  </si>
  <si>
    <t>DACIA DUSTER</t>
  </si>
  <si>
    <t>HSDJ9G</t>
  </si>
  <si>
    <t>KP RL-786</t>
  </si>
  <si>
    <t>FIORINO 1.4</t>
  </si>
  <si>
    <t>QUBO 1,4 DYNAMIC</t>
  </si>
  <si>
    <t>7JBHY6/3</t>
  </si>
  <si>
    <t>KP KU-547</t>
  </si>
  <si>
    <t>PARTNER 1,6/HDI</t>
  </si>
  <si>
    <t>FORD BB FURGON</t>
  </si>
  <si>
    <t>FCC-YMF61ABX</t>
  </si>
  <si>
    <t>KP FV-854</t>
  </si>
  <si>
    <t>KP CU-825</t>
  </si>
  <si>
    <t xml:space="preserve">  KOLIČINA </t>
  </si>
  <si>
    <t>boben zavorni disk-spredaj</t>
  </si>
  <si>
    <t>boben zavorni disk-zadaj</t>
  </si>
  <si>
    <t>obloge zavor zadaj</t>
  </si>
  <si>
    <t>ogledalo vzvratno veliko levo</t>
  </si>
  <si>
    <t>ogledalo vzvratno veliko desno</t>
  </si>
  <si>
    <t>ogledalo vzvratno malo desno</t>
  </si>
  <si>
    <t>ogledalo vzvratno malo levo</t>
  </si>
  <si>
    <t>ogledalo vzvratno  desno</t>
  </si>
  <si>
    <t>ogledalo vzvratno  levo</t>
  </si>
  <si>
    <t>285/70R19,5 M+S       (2 vodilni)</t>
  </si>
  <si>
    <t>315/80R22,5 M+S       (2 vodilni)</t>
  </si>
  <si>
    <t>285/70R19,5 M+S        (4 gonilne)</t>
  </si>
  <si>
    <t>315/80R22,5 M+S       (4 gonilne)</t>
  </si>
  <si>
    <t>185/75R16C M+S       (2 vodilni)</t>
  </si>
  <si>
    <t>185/75R16C M+S       (4 gonilne)</t>
  </si>
  <si>
    <t>zglob-končnik veznega droga-levi</t>
  </si>
  <si>
    <t>zglob-končnik veznega droga-desni</t>
  </si>
  <si>
    <t>zglob-končnik potisnega droga-levi</t>
  </si>
  <si>
    <t>zglob-končnik potisnega droga-desni</t>
  </si>
  <si>
    <t>215/75R17,5  M+S     (4x)</t>
  </si>
  <si>
    <t>225/65R16  M+S     (4x)</t>
  </si>
  <si>
    <t>27x10-12      M+S                  (2x)</t>
  </si>
  <si>
    <t>23x8,50-12   M+S                       (2x)</t>
  </si>
  <si>
    <t>175/70-14    M+S                      (4x)</t>
  </si>
  <si>
    <t>205/75R17,5     M+S  (2 vodilni)</t>
  </si>
  <si>
    <t>205/75R17,5  M+S     (4 gonilne)</t>
  </si>
  <si>
    <t>215/70R15C   M+S            (4x)</t>
  </si>
  <si>
    <t>senzor zavorni abs</t>
  </si>
  <si>
    <t>mikro jermen</t>
  </si>
  <si>
    <t>335/80R20 M+S       (4x)</t>
  </si>
  <si>
    <t>195/65R16C    M+S   (4x)</t>
  </si>
  <si>
    <t>385/65R22,5  M+S       (8x)</t>
  </si>
  <si>
    <t>195/75R16C     M+S       (2 vodilni)</t>
  </si>
  <si>
    <t>195/75R16C     M+S       (4 gonilne)</t>
  </si>
  <si>
    <t>9,5R17,5   M+S                (4x)</t>
  </si>
  <si>
    <t>215/60R16C       M+S               (4x)</t>
  </si>
  <si>
    <t>205/65R15C     M+S            (4x)</t>
  </si>
  <si>
    <t>215/65R16    M+S              (4x)</t>
  </si>
  <si>
    <t>215/65R16C      M+S        (4x)</t>
  </si>
  <si>
    <t>HIDRAVLIČNO OLJE  VG46</t>
  </si>
  <si>
    <t>l</t>
  </si>
  <si>
    <t>HIDRAVLIČNO OLJE VG32</t>
  </si>
  <si>
    <t>kg</t>
  </si>
  <si>
    <t>MOTORNO OLJE 10w40/MB 228.5</t>
  </si>
  <si>
    <t>MOTORNO OLJE 5w30/MB 228.51</t>
  </si>
  <si>
    <t>MENJALNIŠKA OLJA</t>
  </si>
  <si>
    <t>WD SPREJ</t>
  </si>
  <si>
    <t>ANTIFRIZ G11</t>
  </si>
  <si>
    <t>ANTIFRIZ G12</t>
  </si>
  <si>
    <t>MASTI ZA CENTRALNO MAZANJE</t>
  </si>
  <si>
    <t>MASTI ZA ROČNO MAZANJE (kartuše 400 g)</t>
  </si>
  <si>
    <t>ČISTILA</t>
  </si>
  <si>
    <t xml:space="preserve">12V55W P14,5S 10xBLI1 </t>
  </si>
  <si>
    <t xml:space="preserve">12V55W PK22S 10XBLI1 </t>
  </si>
  <si>
    <t>12V60/55W P43T 10XBLI1</t>
  </si>
  <si>
    <t xml:space="preserve">12V55W PX26D BLI1 </t>
  </si>
  <si>
    <t>BOUBLE BLISTER 12V:</t>
  </si>
  <si>
    <t xml:space="preserve">12V5W SV8,5-8 20xBLI2 </t>
  </si>
  <si>
    <t xml:space="preserve">12V21/4W BAZ15D 20xBLI2 </t>
  </si>
  <si>
    <t xml:space="preserve">12V21/5W BAY15D 10xBLI2 </t>
  </si>
  <si>
    <t xml:space="preserve">12x21W BA15S 20xBLI2 </t>
  </si>
  <si>
    <t xml:space="preserve">12V21W BAU15S 20xBLI2 </t>
  </si>
  <si>
    <t xml:space="preserve">12V10W BA15S 20xBLI2 </t>
  </si>
  <si>
    <t xml:space="preserve">12V5W BA15S 20xBLI2 </t>
  </si>
  <si>
    <t xml:space="preserve">12V5W W2,1X9,5D 20xBLI2 </t>
  </si>
  <si>
    <t xml:space="preserve">12V10W SV8,5-8 20xBLI2 </t>
  </si>
  <si>
    <t>EXTRA LIGHT 12V:</t>
  </si>
  <si>
    <t xml:space="preserve">12V55W P14,5S 10x2 </t>
  </si>
  <si>
    <t xml:space="preserve">12V60/55W P43T 10x2 </t>
  </si>
  <si>
    <t xml:space="preserve">12V55W PX26D 10x2 </t>
  </si>
  <si>
    <t>BLUE LIGHT 12V</t>
  </si>
  <si>
    <t>luči spredaj</t>
  </si>
  <si>
    <t>luči zadaj</t>
  </si>
  <si>
    <t>bočne luči</t>
  </si>
  <si>
    <t>215/55R17   M+S            (4x)</t>
  </si>
  <si>
    <t>12V LED DELOVNI ŽAROMETI   100 W</t>
  </si>
  <si>
    <t>24V LED DOLOVNI ŽAROMETI   200 W</t>
  </si>
  <si>
    <t xml:space="preserve">12V HALOGEN IN POMOŽNE </t>
  </si>
  <si>
    <t xml:space="preserve"> 12V70W 914,5S 10x10x1 </t>
  </si>
  <si>
    <t xml:space="preserve"> 12V70W PK22S 10x10x1 </t>
  </si>
  <si>
    <t xml:space="preserve"> 12V75/70W P43T 10x10x1</t>
  </si>
  <si>
    <t xml:space="preserve"> 12V70W PX26D 10x10X1 </t>
  </si>
  <si>
    <t xml:space="preserve"> 12V5W SV8,5-8 5xFS10 </t>
  </si>
  <si>
    <t xml:space="preserve"> 12V21/5W BAY15D 5xFS10 </t>
  </si>
  <si>
    <t xml:space="preserve"> 12V21 BA15S 5xFS10 </t>
  </si>
  <si>
    <t xml:space="preserve"> 12V10W BA15S 5xFS10 </t>
  </si>
  <si>
    <t xml:space="preserve"> 12V5W BA15S 5xFS10 </t>
  </si>
  <si>
    <t xml:space="preserve"> 12V4W BA9S 5xFS10 </t>
  </si>
  <si>
    <t xml:space="preserve"> 12V5W W2,1X9,5D 5xFS10 </t>
  </si>
  <si>
    <t xml:space="preserve"> 12V1,2W W2X4,5D 5xFS10 </t>
  </si>
  <si>
    <t xml:space="preserve"> 12V1,2W B8 5DxFS10 </t>
  </si>
  <si>
    <t xml:space="preserve">24V HALOGEN IN POMOŽNE </t>
  </si>
  <si>
    <t xml:space="preserve"> 24V70W 914,5S 10x10x1 </t>
  </si>
  <si>
    <t xml:space="preserve"> 24V70W PK22S 10x10x1 </t>
  </si>
  <si>
    <t xml:space="preserve"> 24V75/70W P43T 10x10x1</t>
  </si>
  <si>
    <t xml:space="preserve"> 24V70W PX26D 10x10X1 </t>
  </si>
  <si>
    <t xml:space="preserve"> 24V5W SV8,5-8 5xFS10 </t>
  </si>
  <si>
    <t xml:space="preserve"> 24V21/5W BAY15D 5xFS10 </t>
  </si>
  <si>
    <t xml:space="preserve"> 24V21 BA15S 5xFS10 </t>
  </si>
  <si>
    <t xml:space="preserve"> 24V10W BA15S 5xFS10 </t>
  </si>
  <si>
    <t xml:space="preserve"> 24V5W BA15S 5xFS10 </t>
  </si>
  <si>
    <t xml:space="preserve"> 24V4W BA9S 5xFS10 </t>
  </si>
  <si>
    <t xml:space="preserve"> 24V5W W2,1X9,5D 5xFS10 </t>
  </si>
  <si>
    <t xml:space="preserve"> 24V1,2W W2X4,5D 5xFS10 </t>
  </si>
  <si>
    <t xml:space="preserve"> 24V1,2W B8 5DxFS10 </t>
  </si>
  <si>
    <t>BLISTER 12V</t>
  </si>
  <si>
    <t>BLISTER 24V</t>
  </si>
  <si>
    <t xml:space="preserve"> 24V55W P14,5S 10xBLI1 </t>
  </si>
  <si>
    <t xml:space="preserve"> 24V55W PK22S 10XBLI1 </t>
  </si>
  <si>
    <t xml:space="preserve"> 24V60/55W P43T 10XBLI1</t>
  </si>
  <si>
    <t xml:space="preserve"> 24V55W PX26D BLI1 </t>
  </si>
  <si>
    <t>BOUBLE BLISTER 24V:</t>
  </si>
  <si>
    <t xml:space="preserve"> 24V5W SV8,5-8 20xBLI2 </t>
  </si>
  <si>
    <t xml:space="preserve"> 24V21/4W BAZ15D 20xBLI2 </t>
  </si>
  <si>
    <t xml:space="preserve"> 24V21/5W BAY15D 10xBLI2 </t>
  </si>
  <si>
    <t xml:space="preserve"> 24x21W BA15S 20xBLI2 </t>
  </si>
  <si>
    <t xml:space="preserve"> 24V21W BAU15S 20xBLI2 </t>
  </si>
  <si>
    <t xml:space="preserve"> 24V10W BA15S 20xBLI2 </t>
  </si>
  <si>
    <t xml:space="preserve"> 24V5W BA15S 20xBLI2 </t>
  </si>
  <si>
    <t xml:space="preserve"> 24V5W W2,1X9,5D 20xBLI2 </t>
  </si>
  <si>
    <t xml:space="preserve"> 24V10W SV8,5-8 20xBLI2 </t>
  </si>
  <si>
    <t>EXTRA LIGHT 24V:</t>
  </si>
  <si>
    <t xml:space="preserve"> 24V55W P14,5S 10x2 </t>
  </si>
  <si>
    <t xml:space="preserve"> 24V60/55W P43T 10x2 </t>
  </si>
  <si>
    <t xml:space="preserve"> 24V55W PX26D 10x2 </t>
  </si>
  <si>
    <t>BLUE LIGHT 24V</t>
  </si>
  <si>
    <t xml:space="preserve">24V55W P14,5S 10x2 </t>
  </si>
  <si>
    <t xml:space="preserve">24V60/55W P43T 10x2 </t>
  </si>
  <si>
    <t xml:space="preserve">24V55W PX26D 10x2 </t>
  </si>
  <si>
    <t>SVETILKA ROTACIJSKA 12V LED</t>
  </si>
  <si>
    <t>SVETILKA ROTACIJSKA 24V LED</t>
  </si>
  <si>
    <t>SVETILKA ROTACIJSKA STROBO 12-110V</t>
  </si>
  <si>
    <t>SVETILKA ROTACIJSKA LED 12-110Vmala/3 vij</t>
  </si>
  <si>
    <t>FBB3BB4SL-B012</t>
  </si>
  <si>
    <t>FE85SC6SL-SC-01</t>
  </si>
  <si>
    <t>SKLOP 3 - SVETILA</t>
  </si>
  <si>
    <t>SKLOP 4 - OLJA, MAZIVA, ČISTILA</t>
  </si>
  <si>
    <t>SKLOP 5 - AKUMULATORJI</t>
  </si>
  <si>
    <t xml:space="preserve"> KATEGORIJA:  SPECIALNA TOVORNA VOZILA </t>
  </si>
  <si>
    <t xml:space="preserve">SKLOP 2 </t>
  </si>
  <si>
    <t>(predvidena letna količina)</t>
  </si>
  <si>
    <t>tip akumulatorja</t>
  </si>
  <si>
    <t>model pneumatike</t>
  </si>
  <si>
    <t>vrsta maziv, hladilnih sredstev in čistil</t>
  </si>
  <si>
    <t>tip svetil</t>
  </si>
  <si>
    <t>KP ZN-047</t>
  </si>
  <si>
    <t>unimog 405.123</t>
  </si>
  <si>
    <t>365/80R20     (4x)</t>
  </si>
  <si>
    <t>SPECIALNA TOVORNA VOZILA</t>
  </si>
  <si>
    <t>OLJA, MAZIVA, ČISTILA</t>
  </si>
  <si>
    <t>KATEGORIJA: OSEBNA IN OSEBNA SPECIALNA DELOVNA VOZILA</t>
  </si>
  <si>
    <t>OSEBNA IN OSEBNA SPECIALNA DELOVNA VOZILA</t>
  </si>
  <si>
    <t>SKLOP 6 - PNEVMATIKE</t>
  </si>
  <si>
    <t>PNEVMATIKE</t>
  </si>
  <si>
    <t>190EL2CA</t>
  </si>
  <si>
    <t>ML100E18</t>
  </si>
  <si>
    <t>IG100E28A</t>
  </si>
  <si>
    <t xml:space="preserve">Ponudnik (firma) </t>
  </si>
  <si>
    <t xml:space="preserve">Sedež </t>
  </si>
  <si>
    <t>Telefon</t>
  </si>
  <si>
    <t xml:space="preserve">Kontaktna oseba </t>
  </si>
  <si>
    <t>e-pošta</t>
  </si>
  <si>
    <t>zakonit zastopnik</t>
  </si>
  <si>
    <t>TRR:</t>
  </si>
  <si>
    <t xml:space="preserve">ID </t>
  </si>
  <si>
    <t xml:space="preserve">PONUDBA ZA DOBAVO REZERVNIH DELOV </t>
  </si>
  <si>
    <t>REKAPITULACIJA</t>
  </si>
  <si>
    <t>€/em/brez DDV</t>
  </si>
  <si>
    <t xml:space="preserve"> SKUPAJ BREZ DDV</t>
  </si>
  <si>
    <t>SKUPAJ BREZ DDV</t>
  </si>
  <si>
    <t>Priloga 2</t>
  </si>
  <si>
    <t>KOL</t>
  </si>
  <si>
    <t>MB</t>
  </si>
  <si>
    <t>MASTER FUR 2,5</t>
  </si>
  <si>
    <t>KANGOO 1,9 D</t>
  </si>
  <si>
    <t>REG ŠT.</t>
  </si>
  <si>
    <t>TIP</t>
  </si>
  <si>
    <t>ZNAMKA</t>
  </si>
  <si>
    <t>KANGOO 1,5 DCI</t>
  </si>
  <si>
    <t>KP 72-75-V</t>
  </si>
  <si>
    <t>FIAT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</si>
  <si>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</si>
  <si>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</si>
  <si>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</si>
  <si>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</si>
  <si>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</si>
  <si>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</si>
  <si>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</si>
  <si>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</si>
  <si>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</si>
  <si>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</si>
  <si>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</si>
  <si>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</si>
  <si>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</si>
  <si>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</si>
  <si>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</si>
  <si>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</si>
  <si>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</si>
  <si>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</si>
  <si>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</si>
  <si>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</si>
  <si>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</si>
  <si>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</si>
  <si>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</si>
  <si>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</si>
  <si>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</si>
  <si>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</si>
  <si>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</si>
  <si>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</si>
  <si>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</si>
  <si>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</si>
  <si>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</si>
  <si>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</si>
  <si>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</si>
  <si>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</si>
  <si>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</si>
  <si>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130E24/P</t>
  </si>
  <si>
    <t>CERGOS 355</t>
  </si>
  <si>
    <t>Kraj:      </t>
  </si>
  <si>
    <t>Datum:      </t>
  </si>
  <si>
    <t>DDV</t>
  </si>
  <si>
    <t>SKUPAJ Z DDV</t>
  </si>
  <si>
    <t>ZAP. ŠT.</t>
  </si>
  <si>
    <t>OPIS REZERVNEGA DELA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</si>
  <si>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</si>
  <si>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</si>
  <si>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</si>
  <si>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</si>
  <si>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</si>
  <si>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</si>
  <si>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</si>
  <si>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</si>
  <si>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</si>
  <si>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</si>
  <si>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</si>
  <si>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</si>
  <si>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</si>
  <si>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</si>
  <si>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</si>
  <si>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</si>
  <si>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</si>
  <si>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</si>
  <si>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</si>
  <si>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</si>
  <si>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60.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</si>
  <si>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</si>
  <si>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</si>
  <si>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</si>
  <si>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</si>
  <si>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</si>
  <si>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</si>
  <si>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</si>
  <si>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</si>
  <si>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</si>
  <si>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</si>
  <si>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</si>
  <si>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</si>
  <si>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</si>
  <si>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</si>
  <si>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SKUPAJ*</t>
  </si>
  <si>
    <t>* v primeru prijave na vse sklope</t>
  </si>
  <si>
    <t>225/75R17,5 M+S       (2 vodilni)</t>
  </si>
  <si>
    <t>225/75R17,5 M+S       (4 gonilne)</t>
  </si>
  <si>
    <t>285/70R/19,5     M+S             (2 vodilni)</t>
  </si>
  <si>
    <t>285/70R/19,5     M+S             (4 gonilne)</t>
  </si>
  <si>
    <t>165/70R13  M+S     (4x)</t>
  </si>
  <si>
    <t>185/65R15   M+S                   (4x)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</si>
</sst>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justify"/>
    </xf>
    <xf numFmtId="0" fontId="2" fillId="0" borderId="2" xfId="0" applyFont="1" applyBorder="1"/>
    <xf numFmtId="0" fontId="2" fillId="0" borderId="9" xfId="0" applyFont="1" applyBorder="1" applyAlignment="1">
      <alignment horizontal="justify"/>
    </xf>
    <xf numFmtId="0" fontId="2" fillId="0" borderId="9" xfId="0" applyFont="1" applyBorder="1"/>
    <xf numFmtId="0" fontId="3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1" fillId="0" borderId="0" xfId="0" applyFont="1"/>
    <xf numFmtId="0" fontId="2" fillId="0" borderId="0" xfId="0" applyFont="1"/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justify"/>
    </xf>
    <xf numFmtId="0" fontId="10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justify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horizontal="left"/>
    </xf>
    <xf numFmtId="0" fontId="1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/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5" fillId="0" borderId="1" xfId="0" applyFont="1" applyBorder="1"/>
    <xf numFmtId="0" fontId="5" fillId="0" borderId="8" xfId="0" applyFont="1" applyBorder="1"/>
    <xf numFmtId="0" fontId="16" fillId="0" borderId="1" xfId="0" applyFont="1" applyBorder="1"/>
    <xf numFmtId="0" fontId="2" fillId="0" borderId="8" xfId="0" applyFont="1" applyBorder="1"/>
    <xf numFmtId="0" fontId="8" fillId="0" borderId="8" xfId="0" applyFont="1" applyBorder="1"/>
    <xf numFmtId="0" fontId="5" fillId="0" borderId="8" xfId="0" applyFont="1" applyBorder="1" applyAlignment="1">
      <alignment horizontal="center"/>
    </xf>
    <xf numFmtId="0" fontId="8" fillId="0" borderId="7" xfId="0" applyFont="1" applyBorder="1"/>
    <xf numFmtId="0" fontId="5" fillId="0" borderId="3" xfId="0" applyFont="1" applyBorder="1" applyAlignment="1">
      <alignment horizontal="center"/>
    </xf>
    <xf numFmtId="0" fontId="5" fillId="0" borderId="7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 applyAlignment="1">
      <alignment horizontal="left"/>
    </xf>
    <xf numFmtId="0" fontId="9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/>
    <xf numFmtId="0" fontId="2" fillId="0" borderId="0" xfId="1" applyFont="1"/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10" fillId="0" borderId="8" xfId="0" applyFont="1" applyBorder="1" applyAlignment="1">
      <alignment vertical="justify"/>
    </xf>
    <xf numFmtId="0" fontId="1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0" fillId="0" borderId="0" xfId="0" applyFont="1" applyAlignment="1">
      <alignment vertical="justify"/>
    </xf>
    <xf numFmtId="0" fontId="17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9" defaultPivotStyle="PivotStyleLight16"/>
  <colors>
    <mruColors>
      <color rgb="FFFFFF00"/>
      <color rgb="FFFFCC66"/>
      <color rgb="FF3366FF"/>
      <color rgb="FFCCFF33"/>
      <color rgb="FF66CCFF"/>
      <color rgb="FFFF99FF"/>
      <color rgb="FFFFFFCC"/>
      <color rgb="FF92581E"/>
      <color rgb="FF8C24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"/>
  <sheetViews>
    <sheetView view="pageLayout" topLeftCell="G17" zoomScaleNormal="100" workbookViewId="0">
      <selection activeCell="H30" sqref="H30"/>
    </sheetView>
  </sheetViews>
  <sheetFormatPr defaultRowHeight="15" x14ac:dyDescent="0.25"/>
  <cols>
    <col min="1" max="1" width="8.7109375" style="8" hidden="1" customWidth="1"/>
    <col min="2" max="2" width="11.7109375" style="8" hidden="1" customWidth="1"/>
    <col min="3" max="3" width="18.5703125" style="25" hidden="1" customWidth="1"/>
    <col min="4" max="4" width="21.140625" style="25" hidden="1" customWidth="1"/>
    <col min="5" max="5" width="8.5703125" style="25" hidden="1" customWidth="1"/>
    <col min="6" max="6" width="10.7109375" style="25" hidden="1" customWidth="1"/>
    <col min="7" max="7" width="3.28515625" style="8" customWidth="1"/>
    <col min="8" max="8" width="15.7109375" style="8" customWidth="1"/>
    <col min="9" max="9" width="16.85546875" style="8" bestFit="1" customWidth="1"/>
    <col min="10" max="10" width="19.28515625" style="8" bestFit="1" customWidth="1"/>
    <col min="11" max="11" width="13.140625" style="7" customWidth="1"/>
    <col min="12" max="12" width="13.28515625" style="7" customWidth="1"/>
    <col min="13" max="16384" width="9.140625" style="7"/>
  </cols>
  <sheetData>
    <row r="1" spans="8:13" hidden="1" x14ac:dyDescent="0.25"/>
    <row r="2" spans="8:13" x14ac:dyDescent="0.25">
      <c r="M2" s="33" t="s">
        <v>329</v>
      </c>
    </row>
    <row r="4" spans="8:13" ht="30" x14ac:dyDescent="0.25">
      <c r="H4" s="1" t="s">
        <v>316</v>
      </c>
      <c r="I4" s="2"/>
      <c r="J4" s="3"/>
      <c r="K4" s="3"/>
      <c r="L4" s="3"/>
    </row>
    <row r="5" spans="8:13" x14ac:dyDescent="0.25">
      <c r="H5" s="1" t="s">
        <v>317</v>
      </c>
      <c r="I5" s="4"/>
      <c r="J5" s="5"/>
      <c r="K5" s="5"/>
      <c r="L5" s="5"/>
    </row>
    <row r="6" spans="8:13" x14ac:dyDescent="0.25">
      <c r="H6" s="1" t="s">
        <v>322</v>
      </c>
      <c r="I6" s="4"/>
      <c r="J6" s="5"/>
      <c r="K6" s="5"/>
      <c r="L6" s="5"/>
    </row>
    <row r="7" spans="8:13" x14ac:dyDescent="0.25">
      <c r="H7" s="1" t="s">
        <v>323</v>
      </c>
      <c r="I7" s="4"/>
      <c r="J7" s="5"/>
      <c r="K7" s="5"/>
      <c r="L7" s="5"/>
    </row>
    <row r="8" spans="8:13" x14ac:dyDescent="0.25">
      <c r="H8" s="1" t="s">
        <v>318</v>
      </c>
      <c r="I8" s="4"/>
      <c r="J8" s="5"/>
      <c r="K8" s="5"/>
      <c r="L8" s="5"/>
    </row>
    <row r="9" spans="8:13" ht="15.75" customHeight="1" x14ac:dyDescent="0.25">
      <c r="H9" s="1" t="s">
        <v>319</v>
      </c>
      <c r="I9" s="4"/>
      <c r="J9" s="5"/>
      <c r="K9" s="5"/>
      <c r="L9" s="5"/>
    </row>
    <row r="10" spans="8:13" x14ac:dyDescent="0.25">
      <c r="H10" s="1" t="s">
        <v>320</v>
      </c>
      <c r="I10" s="4"/>
      <c r="J10" s="5"/>
      <c r="K10" s="5"/>
      <c r="L10" s="5"/>
    </row>
    <row r="11" spans="8:13" ht="30" x14ac:dyDescent="0.25">
      <c r="H11" s="1" t="s">
        <v>321</v>
      </c>
      <c r="I11" s="2"/>
      <c r="J11" s="3"/>
      <c r="K11" s="3"/>
      <c r="L11" s="3"/>
    </row>
    <row r="14" spans="8:13" ht="15.75" x14ac:dyDescent="0.25">
      <c r="H14" s="12" t="s">
        <v>324</v>
      </c>
    </row>
    <row r="16" spans="8:13" ht="15.75" x14ac:dyDescent="0.25">
      <c r="H16" s="30"/>
    </row>
    <row r="17" spans="1:13" ht="15.75" x14ac:dyDescent="0.25">
      <c r="H17" s="46" t="s">
        <v>325</v>
      </c>
    </row>
    <row r="18" spans="1:13" ht="45" x14ac:dyDescent="0.25">
      <c r="A18" s="40" t="s">
        <v>33</v>
      </c>
      <c r="B18" s="41" t="s">
        <v>32</v>
      </c>
      <c r="C18" s="42" t="s">
        <v>14</v>
      </c>
      <c r="D18" s="43" t="s">
        <v>37</v>
      </c>
      <c r="E18" s="42" t="s">
        <v>38</v>
      </c>
      <c r="F18" s="44" t="s">
        <v>32</v>
      </c>
      <c r="G18" s="45"/>
      <c r="I18" s="46"/>
      <c r="J18" s="6" t="s">
        <v>328</v>
      </c>
      <c r="K18" s="12" t="s">
        <v>379</v>
      </c>
      <c r="L18" s="12" t="s">
        <v>380</v>
      </c>
      <c r="M18" s="11"/>
    </row>
    <row r="19" spans="1:13" ht="18.75" x14ac:dyDescent="0.25">
      <c r="A19" s="47"/>
      <c r="B19" s="48"/>
      <c r="C19" s="49"/>
      <c r="D19" s="50"/>
      <c r="E19" s="49"/>
      <c r="F19" s="48"/>
      <c r="G19" s="45"/>
      <c r="H19" s="46"/>
      <c r="I19" s="46"/>
      <c r="J19" s="6"/>
      <c r="K19" s="11"/>
      <c r="L19" s="11"/>
      <c r="M19" s="11"/>
    </row>
    <row r="20" spans="1:13" ht="17.25" customHeight="1" x14ac:dyDescent="0.25">
      <c r="H20" s="46" t="s">
        <v>114</v>
      </c>
      <c r="I20" s="6" t="s">
        <v>307</v>
      </c>
      <c r="J20" s="11">
        <f>+'sklop 1-SPECIALNA TOVORNA VOZ'!E54+'sklop 1-SPECIALNA TOVORNA VOZ'!F54+'sklop 1-SPECIALNA TOVORNA VOZ'!G54+'sklop 1-SPECIALNA TOVORNA VOZ'!H54+'sklop 1-SPECIALNA TOVORNA VOZ'!I54+'sklop 1-SPECIALNA TOVORNA VOZ'!J54+'sklop 1-SPECIALNA TOVORNA VOZ'!K54+'sklop 1-SPECIALNA TOVORNA VOZ'!L54+'sklop 1-SPECIALNA TOVORNA VOZ'!M54+'sklop 1-SPECIALNA TOVORNA VOZ'!N54+'sklop 1-SPECIALNA TOVORNA VOZ'!O54+'sklop 1-SPECIALNA TOVORNA VOZ'!P54+'sklop 1-SPECIALNA TOVORNA VOZ'!Q54+'sklop 1-SPECIALNA TOVORNA VOZ'!R54+'sklop 1-SPECIALNA TOVORNA VOZ'!S54+'sklop 1-SPECIALNA TOVORNA VOZ'!T54+'sklop 1-SPECIALNA TOVORNA VOZ'!U54+'sklop 1-SPECIALNA TOVORNA VOZ'!V54+'sklop 1-SPECIALNA TOVORNA VOZ'!W54+'sklop 1-SPECIALNA TOVORNA VOZ'!X54+'sklop 1-SPECIALNA TOVORNA VOZ'!Y54+'sklop 1-SPECIALNA TOVORNA VOZ'!Z54+'sklop 1-SPECIALNA TOVORNA VOZ'!AA54</f>
        <v>0</v>
      </c>
      <c r="K20" s="11">
        <f t="shared" ref="K20:K25" si="0">+J20*22%</f>
        <v>0</v>
      </c>
      <c r="L20" s="11">
        <f>+J20+K20</f>
        <v>0</v>
      </c>
      <c r="M20" s="11"/>
    </row>
    <row r="21" spans="1:13" ht="17.25" customHeight="1" x14ac:dyDescent="0.25">
      <c r="H21" s="46" t="s">
        <v>115</v>
      </c>
      <c r="I21" s="6" t="s">
        <v>310</v>
      </c>
      <c r="J21" s="11">
        <f>+'sklop 2-OS.IN OS.SPEC.DEL.V (2)'!E49+'sklop 2-OS.IN OS.SPEC.DEL.V (2)'!F49+'sklop 2-OS.IN OS.SPEC.DEL.V (2)'!G49+'sklop 2-OS.IN OS.SPEC.DEL.V (2)'!H49+'sklop 2-OS.IN OS.SPEC.DEL.V (2)'!I49+'sklop 2-OS.IN OS.SPEC.DEL.V (2)'!J49+'sklop 2-OS.IN OS.SPEC.DEL.V (2)'!K49+'sklop 2-OS.IN OS.SPEC.DEL.V (2)'!L49+'sklop 2-OS.IN OS.SPEC.DEL.V (2)'!M49+'sklop 2-OS.IN OS.SPEC.DEL.V (2)'!N49+'sklop 2-OS.IN OS.SPEC.DEL.V (2)'!O49+'sklop 2-OS.IN OS.SPEC.DEL.V (2)'!P49+'sklop 2-OS.IN OS.SPEC.DEL.V (2)'!Q49+'sklop 2-OS.IN OS.SPEC.DEL.V (2)'!R49+'sklop 2-OS.IN OS.SPEC.DEL.V (2)'!S49+'sklop 2-OS.IN OS.SPEC.DEL.V (2)'!T49+'sklop 2-OS.IN OS.SPEC.DEL.V (2)'!U49</f>
        <v>0</v>
      </c>
      <c r="K21" s="11">
        <f t="shared" si="0"/>
        <v>0</v>
      </c>
      <c r="L21" s="11">
        <f t="shared" ref="L21:L25" si="1">+J21+K21</f>
        <v>0</v>
      </c>
      <c r="M21" s="11"/>
    </row>
    <row r="22" spans="1:13" ht="15.75" x14ac:dyDescent="0.25">
      <c r="A22" s="8" t="s">
        <v>2</v>
      </c>
      <c r="C22" s="25" t="s">
        <v>15</v>
      </c>
      <c r="D22" s="8" t="s">
        <v>34</v>
      </c>
      <c r="E22" s="25">
        <v>6</v>
      </c>
      <c r="G22" s="51"/>
      <c r="H22" s="46" t="s">
        <v>116</v>
      </c>
      <c r="I22" s="6" t="s">
        <v>52</v>
      </c>
      <c r="J22" s="11">
        <f>+'sklop 3-SVETILA'!F86</f>
        <v>0</v>
      </c>
      <c r="K22" s="11">
        <f t="shared" si="0"/>
        <v>0</v>
      </c>
      <c r="L22" s="11">
        <f t="shared" si="1"/>
        <v>0</v>
      </c>
      <c r="M22" s="11"/>
    </row>
    <row r="23" spans="1:13" ht="31.5" x14ac:dyDescent="0.25">
      <c r="A23" s="8" t="s">
        <v>7</v>
      </c>
      <c r="G23" s="51"/>
      <c r="H23" s="46" t="s">
        <v>117</v>
      </c>
      <c r="I23" s="6" t="s">
        <v>308</v>
      </c>
      <c r="J23" s="11">
        <f>+'sklop 4-OLJA,MAZIVA,ČISTILA'!F17</f>
        <v>0</v>
      </c>
      <c r="K23" s="11">
        <f t="shared" si="0"/>
        <v>0</v>
      </c>
      <c r="L23" s="11">
        <f t="shared" si="1"/>
        <v>0</v>
      </c>
      <c r="M23" s="11"/>
    </row>
    <row r="24" spans="1:13" ht="15.75" x14ac:dyDescent="0.25">
      <c r="G24" s="51"/>
      <c r="H24" s="46" t="s">
        <v>118</v>
      </c>
      <c r="I24" s="6" t="s">
        <v>23</v>
      </c>
      <c r="J24" s="11">
        <f>+'sklop 5-AKUMULATORJI'!L16</f>
        <v>0</v>
      </c>
      <c r="K24" s="11">
        <f t="shared" si="0"/>
        <v>0</v>
      </c>
      <c r="L24" s="11">
        <f t="shared" si="1"/>
        <v>0</v>
      </c>
      <c r="M24" s="11"/>
    </row>
    <row r="25" spans="1:13" ht="15.75" x14ac:dyDescent="0.25">
      <c r="G25" s="51"/>
      <c r="H25" s="46" t="s">
        <v>119</v>
      </c>
      <c r="I25" s="6" t="s">
        <v>312</v>
      </c>
      <c r="J25" s="11">
        <f>+'sklop 6-PNEVMATIKE '!H41</f>
        <v>0</v>
      </c>
      <c r="K25" s="11">
        <f t="shared" si="0"/>
        <v>0</v>
      </c>
      <c r="L25" s="11">
        <f t="shared" si="1"/>
        <v>0</v>
      </c>
      <c r="M25" s="11"/>
    </row>
    <row r="26" spans="1:13" ht="15.75" x14ac:dyDescent="0.25">
      <c r="A26" s="25" t="s">
        <v>3</v>
      </c>
      <c r="B26" s="25"/>
      <c r="C26" s="25" t="s">
        <v>17</v>
      </c>
      <c r="E26" s="25">
        <v>6</v>
      </c>
      <c r="G26" s="51"/>
      <c r="H26" s="53"/>
      <c r="I26" s="11"/>
      <c r="J26" s="11"/>
      <c r="K26" s="11"/>
      <c r="L26" s="11"/>
      <c r="M26" s="11"/>
    </row>
    <row r="27" spans="1:13" ht="15.75" x14ac:dyDescent="0.25">
      <c r="G27" s="51"/>
      <c r="H27" s="46" t="s">
        <v>418</v>
      </c>
      <c r="I27" s="11"/>
      <c r="J27" s="11">
        <f>+J20+J21+J22+J23+J24+J25</f>
        <v>0</v>
      </c>
      <c r="K27" s="11">
        <f>+K20+K21+K22+K23+K24+K25</f>
        <v>0</v>
      </c>
      <c r="L27" s="11">
        <f>+L20+L21+L22+L23+L24+L25</f>
        <v>0</v>
      </c>
      <c r="M27" s="11"/>
    </row>
    <row r="28" spans="1:13" x14ac:dyDescent="0.25">
      <c r="G28" s="51"/>
      <c r="H28" s="7"/>
      <c r="I28" s="7"/>
      <c r="J28" s="7"/>
    </row>
    <row r="29" spans="1:13" x14ac:dyDescent="0.25">
      <c r="G29" s="51"/>
      <c r="H29" s="7" t="s">
        <v>419</v>
      </c>
      <c r="I29" s="7"/>
      <c r="J29" s="7"/>
    </row>
    <row r="30" spans="1:13" x14ac:dyDescent="0.25">
      <c r="G30" s="51"/>
      <c r="H30" s="7"/>
      <c r="I30" s="7"/>
      <c r="J30" s="7"/>
    </row>
    <row r="31" spans="1:13" x14ac:dyDescent="0.25">
      <c r="G31" s="51"/>
      <c r="H31" s="7"/>
      <c r="I31" s="7"/>
      <c r="J31" s="7"/>
    </row>
    <row r="32" spans="1:13" x14ac:dyDescent="0.25">
      <c r="G32" s="51"/>
      <c r="H32" s="7"/>
      <c r="I32" s="7"/>
      <c r="J32" s="7"/>
    </row>
    <row r="33" spans="1:10" x14ac:dyDescent="0.25">
      <c r="G33" s="51"/>
      <c r="H33" s="7"/>
      <c r="I33" s="7"/>
      <c r="J33" s="7"/>
    </row>
    <row r="34" spans="1:10" ht="15.75" x14ac:dyDescent="0.25">
      <c r="A34" s="8" t="s">
        <v>12</v>
      </c>
      <c r="C34" s="25" t="s">
        <v>19</v>
      </c>
      <c r="D34" s="25" t="s">
        <v>36</v>
      </c>
      <c r="E34" s="25">
        <v>4</v>
      </c>
      <c r="G34" s="51"/>
      <c r="H34" s="52" t="s">
        <v>377</v>
      </c>
      <c r="I34" s="7"/>
      <c r="J34" s="7"/>
    </row>
    <row r="35" spans="1:10" ht="15.75" x14ac:dyDescent="0.25">
      <c r="G35" s="51"/>
      <c r="H35" s="52" t="s">
        <v>378</v>
      </c>
      <c r="I35" s="7"/>
      <c r="J35" s="7"/>
    </row>
    <row r="36" spans="1:10" x14ac:dyDescent="0.25">
      <c r="G36" s="51"/>
      <c r="H36" s="7"/>
      <c r="I36" s="7"/>
      <c r="J36" s="7"/>
    </row>
    <row r="37" spans="1:10" x14ac:dyDescent="0.25">
      <c r="A37" s="8" t="s">
        <v>12</v>
      </c>
      <c r="C37" s="25" t="s">
        <v>20</v>
      </c>
      <c r="E37" s="25">
        <v>4</v>
      </c>
      <c r="G37" s="51"/>
      <c r="H37" s="7"/>
      <c r="I37" s="7"/>
      <c r="J37" s="7"/>
    </row>
    <row r="38" spans="1:10" x14ac:dyDescent="0.25">
      <c r="G38" s="51"/>
      <c r="H38" s="7"/>
      <c r="I38" s="7"/>
      <c r="J38" s="7"/>
    </row>
    <row r="39" spans="1:10" x14ac:dyDescent="0.25">
      <c r="G39" s="51"/>
      <c r="H39" s="7"/>
      <c r="I39" s="7"/>
      <c r="J39" s="7"/>
    </row>
    <row r="40" spans="1:10" ht="13.5" customHeight="1" x14ac:dyDescent="0.25">
      <c r="G40" s="51"/>
      <c r="H40" s="7"/>
      <c r="I40" s="7"/>
      <c r="J40" s="7"/>
    </row>
    <row r="41" spans="1:10" x14ac:dyDescent="0.25">
      <c r="A41" s="8" t="s">
        <v>13</v>
      </c>
      <c r="C41" s="25" t="s">
        <v>21</v>
      </c>
      <c r="E41" s="25">
        <v>4</v>
      </c>
      <c r="G41" s="51"/>
      <c r="H41" s="7"/>
      <c r="I41" s="7"/>
      <c r="J41" s="7"/>
    </row>
    <row r="42" spans="1:10" x14ac:dyDescent="0.25">
      <c r="G42" s="51"/>
      <c r="H42" s="7"/>
      <c r="I42" s="7"/>
      <c r="J42" s="7"/>
    </row>
    <row r="43" spans="1:10" ht="24" customHeight="1" x14ac:dyDescent="0.25">
      <c r="G43" s="51"/>
      <c r="H43" s="33"/>
      <c r="I43" s="7"/>
      <c r="J43" s="7"/>
    </row>
    <row r="44" spans="1:10" x14ac:dyDescent="0.25">
      <c r="G44" s="51"/>
      <c r="H44" s="7"/>
      <c r="I44" s="7"/>
      <c r="J44" s="7"/>
    </row>
    <row r="45" spans="1:10" x14ac:dyDescent="0.25">
      <c r="A45" s="8" t="s">
        <v>11</v>
      </c>
      <c r="C45" s="25" t="s">
        <v>22</v>
      </c>
      <c r="E45" s="25">
        <v>2</v>
      </c>
      <c r="G45" s="51"/>
      <c r="H45" s="7"/>
      <c r="I45" s="7"/>
      <c r="J45" s="7"/>
    </row>
    <row r="46" spans="1:10" x14ac:dyDescent="0.25">
      <c r="A46" s="8" t="s">
        <v>4</v>
      </c>
      <c r="C46" s="22" t="s">
        <v>39</v>
      </c>
      <c r="G46" s="51"/>
      <c r="H46" s="7"/>
      <c r="I46" s="7"/>
      <c r="J46" s="7"/>
    </row>
    <row r="47" spans="1:10" s="23" customFormat="1" x14ac:dyDescent="0.25">
      <c r="A47" s="8"/>
      <c r="B47" s="8"/>
      <c r="C47" s="25"/>
      <c r="D47" s="25"/>
      <c r="E47" s="25"/>
      <c r="F47" s="25"/>
      <c r="G47" s="51"/>
      <c r="H47" s="7"/>
      <c r="I47" s="7"/>
      <c r="J47" s="8"/>
    </row>
    <row r="48" spans="1:10" s="23" customFormat="1" x14ac:dyDescent="0.25">
      <c r="A48" s="8"/>
      <c r="B48" s="8"/>
      <c r="C48" s="25"/>
      <c r="D48" s="25"/>
      <c r="E48" s="25"/>
      <c r="F48" s="25"/>
      <c r="G48" s="51"/>
      <c r="H48" s="7"/>
      <c r="I48" s="8"/>
      <c r="J48" s="8"/>
    </row>
    <row r="49" spans="1:10" s="23" customFormat="1" x14ac:dyDescent="0.25">
      <c r="A49" s="8"/>
      <c r="B49" s="8"/>
      <c r="C49" s="25"/>
      <c r="D49" s="25"/>
      <c r="E49" s="25"/>
      <c r="F49" s="25"/>
      <c r="G49" s="51"/>
      <c r="H49" s="7"/>
      <c r="I49" s="8"/>
      <c r="J49" s="8"/>
    </row>
    <row r="50" spans="1:10" s="23" customFormat="1" x14ac:dyDescent="0.25">
      <c r="A50" s="8"/>
      <c r="B50" s="8"/>
      <c r="C50" s="25"/>
      <c r="D50" s="25"/>
      <c r="E50" s="25"/>
      <c r="F50" s="25"/>
      <c r="G50" s="51"/>
      <c r="H50" s="7"/>
      <c r="I50" s="8"/>
      <c r="J50" s="8"/>
    </row>
    <row r="51" spans="1:10" x14ac:dyDescent="0.25">
      <c r="G51" s="51"/>
      <c r="H51" s="7"/>
    </row>
    <row r="52" spans="1:10" x14ac:dyDescent="0.25">
      <c r="G52" s="51"/>
      <c r="H52" s="7"/>
    </row>
    <row r="53" spans="1:10" x14ac:dyDescent="0.25">
      <c r="G53" s="51"/>
      <c r="H53" s="7"/>
    </row>
    <row r="54" spans="1:10" x14ac:dyDescent="0.25">
      <c r="G54" s="51"/>
      <c r="H54" s="7"/>
    </row>
    <row r="55" spans="1:10" x14ac:dyDescent="0.25">
      <c r="G55" s="51"/>
      <c r="H55" s="7"/>
    </row>
    <row r="56" spans="1:10" x14ac:dyDescent="0.25">
      <c r="G56" s="51"/>
      <c r="H56" s="7"/>
    </row>
    <row r="57" spans="1:10" hidden="1" x14ac:dyDescent="0.25">
      <c r="G57" s="51"/>
      <c r="H57" s="7"/>
    </row>
    <row r="58" spans="1:10" ht="24" customHeight="1" x14ac:dyDescent="0.25">
      <c r="G58" s="51"/>
      <c r="H58" s="33"/>
    </row>
    <row r="59" spans="1:10" x14ac:dyDescent="0.25">
      <c r="G59" s="51"/>
      <c r="H59" s="7"/>
    </row>
    <row r="60" spans="1:10" x14ac:dyDescent="0.25">
      <c r="G60" s="51"/>
      <c r="H60" s="7"/>
    </row>
    <row r="61" spans="1:10" x14ac:dyDescent="0.25">
      <c r="G61" s="51"/>
      <c r="H61" s="7"/>
    </row>
    <row r="62" spans="1:10" x14ac:dyDescent="0.25">
      <c r="G62" s="51"/>
      <c r="H62" s="7"/>
    </row>
    <row r="63" spans="1:10" ht="23.25" customHeight="1" x14ac:dyDescent="0.25">
      <c r="G63" s="51"/>
      <c r="H63" s="33"/>
    </row>
    <row r="64" spans="1:10" x14ac:dyDescent="0.25">
      <c r="G64" s="51"/>
      <c r="H64" s="7"/>
    </row>
    <row r="65" spans="7:11" x14ac:dyDescent="0.25">
      <c r="G65" s="51"/>
      <c r="H65" s="7"/>
    </row>
    <row r="66" spans="7:11" x14ac:dyDescent="0.25">
      <c r="G66" s="51"/>
      <c r="H66" s="7"/>
    </row>
    <row r="67" spans="7:11" x14ac:dyDescent="0.25">
      <c r="G67" s="51"/>
      <c r="H67" s="7"/>
    </row>
    <row r="68" spans="7:11" x14ac:dyDescent="0.25">
      <c r="G68" s="51"/>
      <c r="H68" s="7"/>
    </row>
    <row r="69" spans="7:11" x14ac:dyDescent="0.25">
      <c r="G69" s="51"/>
      <c r="H69" s="7"/>
    </row>
    <row r="70" spans="7:11" x14ac:dyDescent="0.25">
      <c r="G70" s="51"/>
      <c r="H70" s="7"/>
    </row>
    <row r="71" spans="7:11" x14ac:dyDescent="0.25">
      <c r="G71" s="51"/>
      <c r="H71" s="7"/>
    </row>
    <row r="72" spans="7:11" x14ac:dyDescent="0.25">
      <c r="G72" s="51"/>
      <c r="H72" s="7"/>
    </row>
    <row r="73" spans="7:11" ht="24" customHeight="1" x14ac:dyDescent="0.25">
      <c r="G73" s="51"/>
      <c r="H73" s="33"/>
    </row>
    <row r="74" spans="7:11" x14ac:dyDescent="0.25">
      <c r="G74" s="51"/>
      <c r="H74" s="7"/>
    </row>
    <row r="75" spans="7:11" x14ac:dyDescent="0.25">
      <c r="G75" s="51"/>
      <c r="H75" s="7"/>
    </row>
    <row r="76" spans="7:11" x14ac:dyDescent="0.25">
      <c r="G76" s="51"/>
      <c r="H76" s="7"/>
    </row>
    <row r="77" spans="7:11" ht="20.25" customHeight="1" x14ac:dyDescent="0.25">
      <c r="G77" s="51"/>
      <c r="H77" s="33"/>
    </row>
    <row r="78" spans="7:11" x14ac:dyDescent="0.25">
      <c r="G78" s="51"/>
      <c r="H78" s="7"/>
      <c r="K78" s="8"/>
    </row>
    <row r="79" spans="7:11" x14ac:dyDescent="0.25">
      <c r="G79" s="51"/>
      <c r="H79" s="7"/>
      <c r="K79" s="8"/>
    </row>
    <row r="80" spans="7:11" x14ac:dyDescent="0.25">
      <c r="G80" s="51"/>
      <c r="H80" s="7"/>
    </row>
    <row r="81" spans="7:8" ht="22.5" customHeight="1" x14ac:dyDescent="0.25">
      <c r="G81" s="51"/>
      <c r="H81" s="33"/>
    </row>
    <row r="82" spans="7:8" x14ac:dyDescent="0.25">
      <c r="G82" s="51"/>
      <c r="H82" s="7"/>
    </row>
    <row r="83" spans="7:8" x14ac:dyDescent="0.25">
      <c r="G83" s="51"/>
      <c r="H83" s="7"/>
    </row>
    <row r="84" spans="7:8" x14ac:dyDescent="0.25">
      <c r="G84" s="51"/>
      <c r="H84" s="7"/>
    </row>
    <row r="85" spans="7:8" x14ac:dyDescent="0.25">
      <c r="G85" s="51"/>
      <c r="H85" s="7"/>
    </row>
    <row r="86" spans="7:8" x14ac:dyDescent="0.25">
      <c r="G86" s="51"/>
      <c r="H86" s="7"/>
    </row>
    <row r="87" spans="7:8" x14ac:dyDescent="0.25">
      <c r="G87" s="51"/>
      <c r="H87" s="7"/>
    </row>
    <row r="88" spans="7:8" x14ac:dyDescent="0.25">
      <c r="G88" s="51"/>
      <c r="H88" s="7"/>
    </row>
    <row r="89" spans="7:8" x14ac:dyDescent="0.25">
      <c r="G89" s="51"/>
      <c r="H89" s="7"/>
    </row>
    <row r="90" spans="7:8" x14ac:dyDescent="0.25">
      <c r="G90" s="51"/>
      <c r="H90" s="7"/>
    </row>
    <row r="91" spans="7:8" x14ac:dyDescent="0.25">
      <c r="G91" s="7"/>
    </row>
    <row r="92" spans="7:8" x14ac:dyDescent="0.25">
      <c r="G92" s="7"/>
    </row>
    <row r="93" spans="7:8" x14ac:dyDescent="0.25">
      <c r="G93" s="7"/>
    </row>
    <row r="94" spans="7:8" x14ac:dyDescent="0.25">
      <c r="G94" s="7"/>
    </row>
    <row r="95" spans="7:8" x14ac:dyDescent="0.25">
      <c r="G95" s="7"/>
    </row>
    <row r="96" spans="7:8" x14ac:dyDescent="0.25">
      <c r="G96" s="7"/>
    </row>
    <row r="97" spans="7:7" x14ac:dyDescent="0.25">
      <c r="G97" s="7"/>
    </row>
    <row r="98" spans="7:7" x14ac:dyDescent="0.25">
      <c r="G98" s="7"/>
    </row>
    <row r="99" spans="7:7" x14ac:dyDescent="0.25">
      <c r="G99" s="7"/>
    </row>
    <row r="100" spans="7:7" x14ac:dyDescent="0.25">
      <c r="G100" s="7"/>
    </row>
    <row r="101" spans="7:7" x14ac:dyDescent="0.25">
      <c r="G101" s="7"/>
    </row>
  </sheetData>
  <pageMargins left="0.98425196850393704" right="0" top="0.23622047244094491" bottom="0" header="0" footer="0"/>
  <pageSetup paperSize="9" scale="94" orientation="portrait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A62"/>
  <sheetViews>
    <sheetView view="pageBreakPreview" topLeftCell="A2" zoomScaleNormal="100" zoomScaleSheetLayoutView="100" workbookViewId="0">
      <selection activeCell="A8" sqref="A8:B8"/>
    </sheetView>
  </sheetViews>
  <sheetFormatPr defaultRowHeight="12.75" x14ac:dyDescent="0.2"/>
  <cols>
    <col min="1" max="1" width="6.140625" style="7" customWidth="1"/>
    <col min="2" max="2" width="28.28515625" style="31" customWidth="1"/>
    <col min="3" max="3" width="7.28515625" style="8" customWidth="1"/>
    <col min="4" max="4" width="9.140625" style="7" customWidth="1"/>
    <col min="5" max="5" width="10.28515625" style="8" bestFit="1" customWidth="1"/>
    <col min="6" max="6" width="9.7109375" style="8" customWidth="1"/>
    <col min="7" max="7" width="9.140625" style="8" customWidth="1"/>
    <col min="8" max="8" width="9" style="8" bestFit="1" customWidth="1"/>
    <col min="9" max="9" width="11.5703125" style="8" bestFit="1" customWidth="1"/>
    <col min="10" max="13" width="9.140625" style="8"/>
    <col min="14" max="14" width="8.7109375" style="8" bestFit="1" customWidth="1"/>
    <col min="15" max="15" width="9.140625" style="8"/>
    <col min="16" max="16" width="9" style="8" bestFit="1" customWidth="1"/>
    <col min="17" max="23" width="9.140625" style="8"/>
    <col min="24" max="24" width="8.5703125" style="8" bestFit="1" customWidth="1"/>
    <col min="25" max="27" width="9.140625" style="8"/>
    <col min="28" max="16384" width="9.140625" style="7"/>
  </cols>
  <sheetData>
    <row r="1" spans="1:27" hidden="1" x14ac:dyDescent="0.2"/>
    <row r="2" spans="1:27" s="11" customFormat="1" ht="15.75" x14ac:dyDescent="0.25">
      <c r="B2" s="32" t="s">
        <v>114</v>
      </c>
      <c r="C2" s="1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59" t="s">
        <v>329</v>
      </c>
    </row>
    <row r="3" spans="1:27" ht="18" customHeight="1" x14ac:dyDescent="0.25">
      <c r="B3" s="32" t="s">
        <v>297</v>
      </c>
    </row>
    <row r="4" spans="1:27" s="22" customFormat="1" ht="16.5" customHeight="1" x14ac:dyDescent="0.25">
      <c r="B4" s="34" t="s">
        <v>76</v>
      </c>
      <c r="C4" s="35"/>
      <c r="D4" s="35"/>
      <c r="E4" s="35"/>
      <c r="F4" s="8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s="22" customFormat="1" ht="45" x14ac:dyDescent="0.2">
      <c r="B5" s="36"/>
      <c r="C5" s="35"/>
      <c r="D5" s="27" t="s">
        <v>336</v>
      </c>
      <c r="E5" s="60" t="s">
        <v>65</v>
      </c>
      <c r="F5" s="60" t="s">
        <v>66</v>
      </c>
      <c r="G5" s="60" t="s">
        <v>66</v>
      </c>
      <c r="H5" s="60" t="s">
        <v>66</v>
      </c>
      <c r="I5" s="60" t="s">
        <v>66</v>
      </c>
      <c r="J5" s="60" t="s">
        <v>111</v>
      </c>
      <c r="K5" s="60" t="s">
        <v>71</v>
      </c>
      <c r="L5" s="60" t="s">
        <v>71</v>
      </c>
      <c r="M5" s="60" t="s">
        <v>71</v>
      </c>
      <c r="N5" s="60" t="s">
        <v>64</v>
      </c>
      <c r="O5" s="60" t="s">
        <v>64</v>
      </c>
      <c r="P5" s="60" t="s">
        <v>122</v>
      </c>
      <c r="Q5" s="60" t="s">
        <v>124</v>
      </c>
      <c r="R5" s="60" t="s">
        <v>64</v>
      </c>
      <c r="S5" s="60" t="s">
        <v>64</v>
      </c>
      <c r="T5" s="60" t="s">
        <v>64</v>
      </c>
      <c r="U5" s="60" t="s">
        <v>129</v>
      </c>
      <c r="V5" s="60" t="s">
        <v>120</v>
      </c>
      <c r="W5" s="60" t="s">
        <v>67</v>
      </c>
      <c r="X5" s="60" t="s">
        <v>135</v>
      </c>
      <c r="Y5" s="60" t="s">
        <v>137</v>
      </c>
      <c r="Z5" s="60" t="s">
        <v>137</v>
      </c>
      <c r="AA5" s="60" t="s">
        <v>137</v>
      </c>
    </row>
    <row r="6" spans="1:27" s="22" customFormat="1" ht="45" x14ac:dyDescent="0.25">
      <c r="B6" s="36"/>
      <c r="C6" s="35"/>
      <c r="D6" s="27" t="s">
        <v>335</v>
      </c>
      <c r="E6" s="60">
        <v>972072</v>
      </c>
      <c r="F6" s="61">
        <v>950531</v>
      </c>
      <c r="G6" s="61">
        <v>950531</v>
      </c>
      <c r="H6" s="61">
        <v>950531</v>
      </c>
      <c r="I6" s="61">
        <v>950531</v>
      </c>
      <c r="J6" s="60">
        <v>1400</v>
      </c>
      <c r="K6" s="60" t="s">
        <v>305</v>
      </c>
      <c r="L6" s="60" t="s">
        <v>73</v>
      </c>
      <c r="M6" s="60" t="s">
        <v>73</v>
      </c>
      <c r="N6" s="60" t="s">
        <v>131</v>
      </c>
      <c r="O6" s="60" t="s">
        <v>313</v>
      </c>
      <c r="P6" s="60" t="s">
        <v>314</v>
      </c>
      <c r="Q6" s="60" t="s">
        <v>315</v>
      </c>
      <c r="R6" s="60" t="s">
        <v>125</v>
      </c>
      <c r="S6" s="60" t="s">
        <v>375</v>
      </c>
      <c r="T6" s="60" t="s">
        <v>126</v>
      </c>
      <c r="U6" s="60" t="s">
        <v>130</v>
      </c>
      <c r="V6" s="60" t="s">
        <v>132</v>
      </c>
      <c r="W6" s="60" t="s">
        <v>376</v>
      </c>
      <c r="X6" s="60" t="s">
        <v>136</v>
      </c>
      <c r="Y6" s="60" t="s">
        <v>292</v>
      </c>
      <c r="Z6" s="60" t="s">
        <v>139</v>
      </c>
      <c r="AA6" s="60" t="s">
        <v>293</v>
      </c>
    </row>
    <row r="7" spans="1:27" s="23" customFormat="1" ht="30" x14ac:dyDescent="0.25">
      <c r="B7" s="37"/>
      <c r="C7" s="14"/>
      <c r="D7" s="27" t="s">
        <v>334</v>
      </c>
      <c r="E7" s="60" t="s">
        <v>40</v>
      </c>
      <c r="F7" s="60" t="s">
        <v>41</v>
      </c>
      <c r="G7" s="60" t="s">
        <v>42</v>
      </c>
      <c r="H7" s="60" t="s">
        <v>43</v>
      </c>
      <c r="I7" s="60" t="s">
        <v>44</v>
      </c>
      <c r="J7" s="60" t="s">
        <v>46</v>
      </c>
      <c r="K7" s="60" t="s">
        <v>304</v>
      </c>
      <c r="L7" s="60" t="s">
        <v>74</v>
      </c>
      <c r="M7" s="60" t="s">
        <v>75</v>
      </c>
      <c r="N7" s="60" t="s">
        <v>53</v>
      </c>
      <c r="O7" s="60" t="s">
        <v>54</v>
      </c>
      <c r="P7" s="60" t="s">
        <v>50</v>
      </c>
      <c r="Q7" s="60" t="s">
        <v>123</v>
      </c>
      <c r="R7" s="60" t="s">
        <v>51</v>
      </c>
      <c r="S7" s="60" t="s">
        <v>45</v>
      </c>
      <c r="T7" s="60" t="s">
        <v>127</v>
      </c>
      <c r="U7" s="60" t="s">
        <v>128</v>
      </c>
      <c r="V7" s="60" t="s">
        <v>133</v>
      </c>
      <c r="W7" s="60" t="s">
        <v>134</v>
      </c>
      <c r="X7" s="60" t="s">
        <v>69</v>
      </c>
      <c r="Y7" s="60" t="s">
        <v>138</v>
      </c>
      <c r="Z7" s="60" t="s">
        <v>140</v>
      </c>
      <c r="AA7" s="60" t="s">
        <v>57</v>
      </c>
    </row>
    <row r="8" spans="1:27" s="58" customFormat="1" ht="24" x14ac:dyDescent="0.2">
      <c r="A8" s="55" t="s">
        <v>381</v>
      </c>
      <c r="B8" s="29" t="s">
        <v>382</v>
      </c>
      <c r="C8" s="57" t="s">
        <v>80</v>
      </c>
      <c r="D8" s="57" t="s">
        <v>330</v>
      </c>
      <c r="E8" s="62" t="s">
        <v>326</v>
      </c>
      <c r="F8" s="62" t="s">
        <v>326</v>
      </c>
      <c r="G8" s="62" t="s">
        <v>326</v>
      </c>
      <c r="H8" s="62" t="s">
        <v>326</v>
      </c>
      <c r="I8" s="62" t="s">
        <v>326</v>
      </c>
      <c r="J8" s="62" t="s">
        <v>326</v>
      </c>
      <c r="K8" s="62" t="s">
        <v>326</v>
      </c>
      <c r="L8" s="62" t="s">
        <v>326</v>
      </c>
      <c r="M8" s="62" t="s">
        <v>326</v>
      </c>
      <c r="N8" s="62" t="s">
        <v>326</v>
      </c>
      <c r="O8" s="62" t="s">
        <v>326</v>
      </c>
      <c r="P8" s="62" t="s">
        <v>326</v>
      </c>
      <c r="Q8" s="62" t="s">
        <v>326</v>
      </c>
      <c r="R8" s="62" t="s">
        <v>326</v>
      </c>
      <c r="S8" s="62" t="s">
        <v>326</v>
      </c>
      <c r="T8" s="62" t="s">
        <v>326</v>
      </c>
      <c r="U8" s="62" t="s">
        <v>326</v>
      </c>
      <c r="V8" s="62" t="s">
        <v>326</v>
      </c>
      <c r="W8" s="62" t="s">
        <v>326</v>
      </c>
      <c r="X8" s="62" t="s">
        <v>326</v>
      </c>
      <c r="Y8" s="62" t="s">
        <v>326</v>
      </c>
      <c r="Z8" s="62" t="s">
        <v>326</v>
      </c>
      <c r="AA8" s="62" t="s">
        <v>326</v>
      </c>
    </row>
    <row r="9" spans="1:27" ht="18" customHeight="1" x14ac:dyDescent="0.2">
      <c r="B9" s="54" t="s">
        <v>77</v>
      </c>
      <c r="C9" s="15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s="23" customFormat="1" ht="30" x14ac:dyDescent="0.25">
      <c r="A10" s="20" t="s">
        <v>340</v>
      </c>
      <c r="B10" s="29" t="s">
        <v>174</v>
      </c>
      <c r="C10" s="18" t="s">
        <v>81</v>
      </c>
      <c r="D10" s="18">
        <v>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23" customFormat="1" ht="30" x14ac:dyDescent="0.25">
      <c r="A11" s="20" t="s">
        <v>341</v>
      </c>
      <c r="B11" s="29" t="s">
        <v>175</v>
      </c>
      <c r="C11" s="18" t="s">
        <v>81</v>
      </c>
      <c r="D11" s="18">
        <v>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23" customFormat="1" ht="30" x14ac:dyDescent="0.25">
      <c r="A12" s="20" t="s">
        <v>342</v>
      </c>
      <c r="B12" s="29" t="s">
        <v>176</v>
      </c>
      <c r="C12" s="18" t="s">
        <v>81</v>
      </c>
      <c r="D12" s="18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23" customFormat="1" ht="30" x14ac:dyDescent="0.25">
      <c r="A13" s="20" t="s">
        <v>343</v>
      </c>
      <c r="B13" s="29" t="s">
        <v>177</v>
      </c>
      <c r="C13" s="18" t="s">
        <v>81</v>
      </c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23" customFormat="1" ht="15" customHeight="1" x14ac:dyDescent="0.25">
      <c r="A14" s="20" t="s">
        <v>344</v>
      </c>
      <c r="B14" s="29" t="s">
        <v>78</v>
      </c>
      <c r="C14" s="18" t="s">
        <v>82</v>
      </c>
      <c r="D14" s="18">
        <v>1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23" customFormat="1" ht="16.5" customHeight="1" x14ac:dyDescent="0.25">
      <c r="A15" s="20" t="s">
        <v>345</v>
      </c>
      <c r="B15" s="29" t="s">
        <v>79</v>
      </c>
      <c r="C15" s="18" t="s">
        <v>82</v>
      </c>
      <c r="D15" s="18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5" x14ac:dyDescent="0.2">
      <c r="B16" s="27" t="s">
        <v>84</v>
      </c>
      <c r="C16" s="17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s="23" customFormat="1" ht="15" x14ac:dyDescent="0.25">
      <c r="A17" s="20" t="s">
        <v>346</v>
      </c>
      <c r="B17" s="29" t="s">
        <v>159</v>
      </c>
      <c r="C17" s="18" t="s">
        <v>81</v>
      </c>
      <c r="D17" s="18">
        <v>1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23" customFormat="1" ht="17.100000000000001" customHeight="1" x14ac:dyDescent="0.25">
      <c r="A18" s="20" t="s">
        <v>347</v>
      </c>
      <c r="B18" s="29" t="s">
        <v>160</v>
      </c>
      <c r="C18" s="18" t="s">
        <v>81</v>
      </c>
      <c r="D18" s="18">
        <v>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23" customFormat="1" ht="17.100000000000001" customHeight="1" x14ac:dyDescent="0.25">
      <c r="A19" s="20" t="s">
        <v>348</v>
      </c>
      <c r="B19" s="29" t="s">
        <v>85</v>
      </c>
      <c r="C19" s="18" t="s">
        <v>82</v>
      </c>
      <c r="D19" s="18">
        <v>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23" customFormat="1" ht="17.100000000000001" customHeight="1" x14ac:dyDescent="0.25">
      <c r="A20" s="20" t="s">
        <v>349</v>
      </c>
      <c r="B20" s="29" t="s">
        <v>161</v>
      </c>
      <c r="C20" s="18" t="s">
        <v>82</v>
      </c>
      <c r="D20" s="18">
        <v>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23" customFormat="1" ht="17.100000000000001" customHeight="1" x14ac:dyDescent="0.25">
      <c r="A21" s="20" t="s">
        <v>350</v>
      </c>
      <c r="B21" s="29" t="s">
        <v>186</v>
      </c>
      <c r="C21" s="18" t="s">
        <v>81</v>
      </c>
      <c r="D21" s="18">
        <v>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23" customFormat="1" ht="17.100000000000001" customHeight="1" x14ac:dyDescent="0.25">
      <c r="A22" s="20" t="s">
        <v>351</v>
      </c>
      <c r="B22" s="29" t="s">
        <v>86</v>
      </c>
      <c r="C22" s="18" t="s">
        <v>81</v>
      </c>
      <c r="D22" s="18">
        <v>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7.25" customHeight="1" x14ac:dyDescent="0.2">
      <c r="B23" s="27" t="s">
        <v>87</v>
      </c>
      <c r="C23" s="17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23" customFormat="1" ht="17.100000000000001" customHeight="1" x14ac:dyDescent="0.25">
      <c r="A24" s="20" t="s">
        <v>352</v>
      </c>
      <c r="B24" s="29" t="s">
        <v>88</v>
      </c>
      <c r="C24" s="18" t="s">
        <v>81</v>
      </c>
      <c r="D24" s="18">
        <v>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23" customFormat="1" ht="17.100000000000001" customHeight="1" x14ac:dyDescent="0.25">
      <c r="A25" s="20" t="s">
        <v>353</v>
      </c>
      <c r="B25" s="29" t="s">
        <v>89</v>
      </c>
      <c r="C25" s="18" t="s">
        <v>81</v>
      </c>
      <c r="D25" s="18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23" customFormat="1" ht="17.100000000000001" customHeight="1" x14ac:dyDescent="0.25">
      <c r="A26" s="20" t="s">
        <v>354</v>
      </c>
      <c r="B26" s="29" t="s">
        <v>90</v>
      </c>
      <c r="C26" s="18" t="s">
        <v>81</v>
      </c>
      <c r="D26" s="18">
        <v>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23" customFormat="1" ht="17.100000000000001" customHeight="1" x14ac:dyDescent="0.25">
      <c r="A27" s="20" t="s">
        <v>355</v>
      </c>
      <c r="B27" s="29" t="s">
        <v>91</v>
      </c>
      <c r="C27" s="18" t="s">
        <v>81</v>
      </c>
      <c r="D27" s="18"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23" customFormat="1" ht="17.100000000000001" customHeight="1" x14ac:dyDescent="0.25">
      <c r="A28" s="20" t="s">
        <v>356</v>
      </c>
      <c r="B28" s="29" t="s">
        <v>187</v>
      </c>
      <c r="C28" s="18" t="s">
        <v>81</v>
      </c>
      <c r="D28" s="18">
        <v>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s="23" customFormat="1" ht="17.100000000000001" customHeight="1" x14ac:dyDescent="0.25">
      <c r="A29" s="20" t="s">
        <v>357</v>
      </c>
      <c r="B29" s="29" t="s">
        <v>92</v>
      </c>
      <c r="C29" s="18" t="s">
        <v>81</v>
      </c>
      <c r="D29" s="18">
        <v>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23" customFormat="1" ht="17.100000000000001" customHeight="1" x14ac:dyDescent="0.25">
      <c r="A30" s="20" t="s">
        <v>358</v>
      </c>
      <c r="B30" s="29" t="s">
        <v>93</v>
      </c>
      <c r="C30" s="18" t="s">
        <v>81</v>
      </c>
      <c r="D30" s="18">
        <v>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23" customFormat="1" ht="15.75" customHeight="1" x14ac:dyDescent="0.25">
      <c r="A31" s="20" t="s">
        <v>359</v>
      </c>
      <c r="B31" s="29" t="s">
        <v>94</v>
      </c>
      <c r="C31" s="18" t="s">
        <v>81</v>
      </c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s="23" customFormat="1" ht="17.100000000000001" customHeight="1" x14ac:dyDescent="0.25">
      <c r="A32" s="20" t="s">
        <v>360</v>
      </c>
      <c r="B32" s="29" t="s">
        <v>83</v>
      </c>
      <c r="C32" s="18" t="s">
        <v>81</v>
      </c>
      <c r="D32" s="18">
        <v>1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2.75" customHeight="1" x14ac:dyDescent="0.2">
      <c r="B33" s="27" t="s">
        <v>97</v>
      </c>
      <c r="C33" s="17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s="23" customFormat="1" ht="17.100000000000001" customHeight="1" x14ac:dyDescent="0.25">
      <c r="A34" s="20" t="s">
        <v>361</v>
      </c>
      <c r="B34" s="29" t="s">
        <v>98</v>
      </c>
      <c r="C34" s="18" t="s">
        <v>81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s="23" customFormat="1" ht="17.100000000000001" customHeight="1" x14ac:dyDescent="0.25">
      <c r="A35" s="20" t="s">
        <v>362</v>
      </c>
      <c r="B35" s="29" t="s">
        <v>99</v>
      </c>
      <c r="C35" s="18" t="s">
        <v>81</v>
      </c>
      <c r="D35" s="18">
        <v>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23" customFormat="1" ht="17.100000000000001" customHeight="1" x14ac:dyDescent="0.25">
      <c r="A36" s="20" t="s">
        <v>363</v>
      </c>
      <c r="B36" s="29" t="s">
        <v>100</v>
      </c>
      <c r="C36" s="18" t="s">
        <v>81</v>
      </c>
      <c r="D36" s="18">
        <v>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23" customFormat="1" ht="17.100000000000001" customHeight="1" x14ac:dyDescent="0.25">
      <c r="A37" s="20" t="s">
        <v>364</v>
      </c>
      <c r="B37" s="29" t="s">
        <v>101</v>
      </c>
      <c r="C37" s="18" t="s">
        <v>81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23" customFormat="1" ht="17.100000000000001" customHeight="1" x14ac:dyDescent="0.25">
      <c r="A38" s="20" t="s">
        <v>365</v>
      </c>
      <c r="B38" s="29" t="s">
        <v>162</v>
      </c>
      <c r="C38" s="18" t="s">
        <v>81</v>
      </c>
      <c r="D38" s="18">
        <v>1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s="23" customFormat="1" ht="30" x14ac:dyDescent="0.25">
      <c r="A39" s="20" t="s">
        <v>366</v>
      </c>
      <c r="B39" s="29" t="s">
        <v>163</v>
      </c>
      <c r="C39" s="18" t="s">
        <v>81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23" customFormat="1" ht="17.100000000000001" customHeight="1" x14ac:dyDescent="0.25">
      <c r="A40" s="20" t="s">
        <v>367</v>
      </c>
      <c r="B40" s="29" t="s">
        <v>165</v>
      </c>
      <c r="C40" s="18" t="s">
        <v>81</v>
      </c>
      <c r="D40" s="18">
        <v>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23" customFormat="1" ht="15" x14ac:dyDescent="0.25">
      <c r="A41" s="20" t="s">
        <v>368</v>
      </c>
      <c r="B41" s="29" t="s">
        <v>164</v>
      </c>
      <c r="C41" s="18" t="s">
        <v>81</v>
      </c>
      <c r="D41" s="18">
        <v>1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23" customFormat="1" ht="17.100000000000001" customHeight="1" x14ac:dyDescent="0.25">
      <c r="A42" s="20" t="s">
        <v>369</v>
      </c>
      <c r="B42" s="29" t="s">
        <v>102</v>
      </c>
      <c r="C42" s="18" t="s">
        <v>81</v>
      </c>
      <c r="D42" s="18">
        <v>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23" customFormat="1" ht="15" x14ac:dyDescent="0.25">
      <c r="A43" s="20" t="s">
        <v>370</v>
      </c>
      <c r="B43" s="29" t="s">
        <v>103</v>
      </c>
      <c r="C43" s="18" t="s">
        <v>81</v>
      </c>
      <c r="D43" s="18">
        <v>1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s="23" customFormat="1" ht="15" x14ac:dyDescent="0.25">
      <c r="A44" s="20" t="s">
        <v>371</v>
      </c>
      <c r="B44" s="29" t="s">
        <v>104</v>
      </c>
      <c r="C44" s="18" t="s">
        <v>81</v>
      </c>
      <c r="D44" s="18">
        <v>1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s="23" customFormat="1" ht="15" x14ac:dyDescent="0.25">
      <c r="A45" s="20" t="s">
        <v>372</v>
      </c>
      <c r="B45" s="29" t="s">
        <v>230</v>
      </c>
      <c r="C45" s="18" t="s">
        <v>81</v>
      </c>
      <c r="D45" s="18">
        <v>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s="23" customFormat="1" ht="17.100000000000001" customHeight="1" x14ac:dyDescent="0.25">
      <c r="A46" s="20" t="s">
        <v>373</v>
      </c>
      <c r="B46" s="29" t="s">
        <v>231</v>
      </c>
      <c r="C46" s="18" t="s">
        <v>81</v>
      </c>
      <c r="D46" s="18">
        <v>1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s="23" customFormat="1" ht="17.100000000000001" customHeight="1" x14ac:dyDescent="0.25">
      <c r="A47" s="20" t="s">
        <v>374</v>
      </c>
      <c r="B47" s="29" t="s">
        <v>232</v>
      </c>
      <c r="C47" s="18" t="s">
        <v>81</v>
      </c>
      <c r="D47" s="18">
        <v>1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5.75" customHeight="1" x14ac:dyDescent="0.2">
      <c r="B48" s="27" t="s">
        <v>105</v>
      </c>
      <c r="C48" s="17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s="23" customFormat="1" ht="19.5" customHeight="1" x14ac:dyDescent="0.25">
      <c r="A49" s="20" t="s">
        <v>383</v>
      </c>
      <c r="B49" s="29" t="s">
        <v>106</v>
      </c>
      <c r="C49" s="18" t="s">
        <v>81</v>
      </c>
      <c r="D49" s="18">
        <v>1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23" customFormat="1" ht="17.100000000000001" customHeight="1" x14ac:dyDescent="0.25">
      <c r="A50" s="20" t="s">
        <v>384</v>
      </c>
      <c r="B50" s="29" t="s">
        <v>107</v>
      </c>
      <c r="C50" s="18" t="s">
        <v>81</v>
      </c>
      <c r="D50" s="18">
        <v>1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23" customFormat="1" ht="15" x14ac:dyDescent="0.25">
      <c r="A51" s="20" t="s">
        <v>385</v>
      </c>
      <c r="B51" s="29" t="s">
        <v>108</v>
      </c>
      <c r="C51" s="18" t="s">
        <v>81</v>
      </c>
      <c r="D51" s="18">
        <v>1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s="23" customFormat="1" ht="17.100000000000001" customHeight="1" x14ac:dyDescent="0.25">
      <c r="A52" s="20" t="s">
        <v>386</v>
      </c>
      <c r="B52" s="29" t="s">
        <v>109</v>
      </c>
      <c r="C52" s="18" t="s">
        <v>81</v>
      </c>
      <c r="D52" s="18">
        <v>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s="23" customFormat="1" ht="17.100000000000001" customHeight="1" x14ac:dyDescent="0.25">
      <c r="A53" s="20" t="s">
        <v>387</v>
      </c>
      <c r="B53" s="21" t="s">
        <v>110</v>
      </c>
      <c r="C53" s="18" t="s">
        <v>81</v>
      </c>
      <c r="D53" s="18">
        <v>1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20.25" customHeight="1" x14ac:dyDescent="0.25">
      <c r="B54" s="38" t="s">
        <v>70</v>
      </c>
      <c r="C54" s="17"/>
      <c r="D54" s="16"/>
      <c r="E54" s="17">
        <f>SUM(E10:E53)</f>
        <v>0</v>
      </c>
      <c r="F54" s="17">
        <f t="shared" ref="F54:AA54" si="0">SUM(F10:F53)</f>
        <v>0</v>
      </c>
      <c r="G54" s="17">
        <f t="shared" si="0"/>
        <v>0</v>
      </c>
      <c r="H54" s="17">
        <f t="shared" si="0"/>
        <v>0</v>
      </c>
      <c r="I54" s="17">
        <f t="shared" si="0"/>
        <v>0</v>
      </c>
      <c r="J54" s="17">
        <f t="shared" si="0"/>
        <v>0</v>
      </c>
      <c r="K54" s="17">
        <f t="shared" si="0"/>
        <v>0</v>
      </c>
      <c r="L54" s="17">
        <f t="shared" si="0"/>
        <v>0</v>
      </c>
      <c r="M54" s="17">
        <f t="shared" si="0"/>
        <v>0</v>
      </c>
      <c r="N54" s="17">
        <f t="shared" si="0"/>
        <v>0</v>
      </c>
      <c r="O54" s="17">
        <f t="shared" si="0"/>
        <v>0</v>
      </c>
      <c r="P54" s="17">
        <f t="shared" si="0"/>
        <v>0</v>
      </c>
      <c r="Q54" s="17">
        <f t="shared" si="0"/>
        <v>0</v>
      </c>
      <c r="R54" s="17">
        <f t="shared" si="0"/>
        <v>0</v>
      </c>
      <c r="S54" s="17">
        <f t="shared" si="0"/>
        <v>0</v>
      </c>
      <c r="T54" s="17">
        <f t="shared" si="0"/>
        <v>0</v>
      </c>
      <c r="U54" s="17">
        <f t="shared" si="0"/>
        <v>0</v>
      </c>
      <c r="V54" s="17">
        <f t="shared" si="0"/>
        <v>0</v>
      </c>
      <c r="W54" s="17">
        <f t="shared" si="0"/>
        <v>0</v>
      </c>
      <c r="X54" s="17">
        <f t="shared" si="0"/>
        <v>0</v>
      </c>
      <c r="Y54" s="17">
        <f t="shared" si="0"/>
        <v>0</v>
      </c>
      <c r="Z54" s="17">
        <f t="shared" si="0"/>
        <v>0</v>
      </c>
      <c r="AA54" s="17">
        <f t="shared" si="0"/>
        <v>0</v>
      </c>
    </row>
    <row r="55" spans="1:27" ht="14.1" customHeight="1" x14ac:dyDescent="0.25">
      <c r="B55" s="39"/>
    </row>
    <row r="56" spans="1:27" ht="21" customHeight="1" x14ac:dyDescent="0.2">
      <c r="B56" s="7"/>
      <c r="C56" s="7"/>
    </row>
    <row r="57" spans="1:27" ht="21" customHeight="1" x14ac:dyDescent="0.2">
      <c r="B57" s="7"/>
      <c r="C57" s="7"/>
    </row>
    <row r="58" spans="1:27" ht="22.5" customHeight="1" x14ac:dyDescent="0.2">
      <c r="B58" s="7"/>
      <c r="C58" s="7"/>
    </row>
    <row r="59" spans="1:27" ht="21.75" customHeight="1" x14ac:dyDescent="0.2">
      <c r="B59" s="7"/>
      <c r="C59" s="7"/>
    </row>
    <row r="60" spans="1:27" ht="25.5" customHeight="1" x14ac:dyDescent="0.2">
      <c r="B60" s="7"/>
      <c r="C60" s="7"/>
    </row>
    <row r="61" spans="1:27" ht="18.75" customHeight="1" x14ac:dyDescent="0.2"/>
    <row r="62" spans="1:27" ht="19.5" customHeight="1" x14ac:dyDescent="0.2"/>
  </sheetData>
  <pageMargins left="0" right="0" top="0.23622047244094491" bottom="0" header="0" footer="0"/>
  <pageSetup paperSize="9" scale="55" fitToHeight="0" orientation="landscape" r:id="rId1"/>
  <headerFooter alignWithMargins="0"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D26E7-C30F-4030-90BB-04E5F016A03B}">
  <sheetPr>
    <tabColor rgb="FF00B050"/>
    <pageSetUpPr fitToPage="1"/>
  </sheetPr>
  <dimension ref="A1:U49"/>
  <sheetViews>
    <sheetView showWhiteSpace="0" view="pageBreakPreview" topLeftCell="A35" zoomScaleNormal="100" zoomScaleSheetLayoutView="100" workbookViewId="0">
      <selection activeCell="Y6" sqref="Y6"/>
    </sheetView>
  </sheetViews>
  <sheetFormatPr defaultRowHeight="15" x14ac:dyDescent="0.25"/>
  <cols>
    <col min="1" max="1" width="3.5703125" style="23" bestFit="1" customWidth="1"/>
    <col min="2" max="2" width="22.85546875" style="23" customWidth="1"/>
    <col min="3" max="3" width="7.28515625" style="25" customWidth="1"/>
    <col min="4" max="4" width="9" style="23" bestFit="1" customWidth="1"/>
    <col min="5" max="6" width="4" style="23" bestFit="1" customWidth="1"/>
    <col min="7" max="7" width="9.140625" style="23" bestFit="1" customWidth="1"/>
    <col min="8" max="8" width="9.140625" style="23"/>
    <col min="9" max="9" width="9.140625" style="23" customWidth="1"/>
    <col min="10" max="10" width="9.140625" style="23"/>
    <col min="11" max="11" width="9.42578125" style="23" bestFit="1" customWidth="1"/>
    <col min="12" max="12" width="11.140625" style="23" customWidth="1"/>
    <col min="13" max="13" width="9.42578125" style="23" bestFit="1" customWidth="1"/>
    <col min="14" max="14" width="13" style="23" customWidth="1"/>
    <col min="15" max="15" width="13.5703125" style="23" customWidth="1"/>
    <col min="16" max="16" width="14.7109375" style="23" customWidth="1"/>
    <col min="17" max="17" width="12.7109375" style="23" customWidth="1"/>
    <col min="18" max="18" width="7.85546875" style="23" bestFit="1" customWidth="1"/>
    <col min="19" max="20" width="8" style="23" bestFit="1" customWidth="1"/>
    <col min="21" max="21" width="8.85546875" style="23" bestFit="1" customWidth="1"/>
    <col min="22" max="16384" width="9.140625" style="23"/>
  </cols>
  <sheetData>
    <row r="1" spans="1:21" hidden="1" x14ac:dyDescent="0.25"/>
    <row r="2" spans="1:21" ht="15.75" x14ac:dyDescent="0.25">
      <c r="B2" s="9" t="s">
        <v>298</v>
      </c>
      <c r="C2" s="10"/>
      <c r="D2" s="11"/>
      <c r="E2" s="12" t="s">
        <v>76</v>
      </c>
      <c r="F2" s="11"/>
      <c r="U2" s="23" t="s">
        <v>329</v>
      </c>
    </row>
    <row r="3" spans="1:21" ht="15.75" customHeight="1" x14ac:dyDescent="0.25">
      <c r="B3" s="9" t="s">
        <v>309</v>
      </c>
      <c r="C3" s="30"/>
      <c r="D3" s="11"/>
      <c r="E3" s="11"/>
      <c r="F3" s="11"/>
    </row>
    <row r="4" spans="1:21" ht="15.75" customHeight="1" x14ac:dyDescent="0.25"/>
    <row r="5" spans="1:21" ht="30" x14ac:dyDescent="0.25">
      <c r="D5" s="27" t="s">
        <v>336</v>
      </c>
      <c r="E5" s="26" t="s">
        <v>331</v>
      </c>
      <c r="F5" s="26" t="s">
        <v>331</v>
      </c>
      <c r="G5" s="26" t="s">
        <v>67</v>
      </c>
      <c r="H5" s="26" t="s">
        <v>67</v>
      </c>
      <c r="I5" s="26" t="s">
        <v>67</v>
      </c>
      <c r="J5" s="26" t="s">
        <v>67</v>
      </c>
      <c r="K5" s="27" t="s">
        <v>142</v>
      </c>
      <c r="L5" s="27" t="s">
        <v>142</v>
      </c>
      <c r="M5" s="27" t="s">
        <v>68</v>
      </c>
      <c r="N5" s="27" t="s">
        <v>68</v>
      </c>
      <c r="O5" s="27" t="s">
        <v>68</v>
      </c>
      <c r="P5" s="27" t="s">
        <v>68</v>
      </c>
      <c r="Q5" s="27" t="s">
        <v>68</v>
      </c>
      <c r="R5" s="27" t="s">
        <v>146</v>
      </c>
      <c r="S5" s="27" t="s">
        <v>339</v>
      </c>
      <c r="T5" s="27" t="s">
        <v>339</v>
      </c>
      <c r="U5" s="27" t="s">
        <v>154</v>
      </c>
    </row>
    <row r="6" spans="1:21" ht="75" x14ac:dyDescent="0.25">
      <c r="B6" s="13"/>
      <c r="C6" s="14"/>
      <c r="D6" s="27" t="s">
        <v>335</v>
      </c>
      <c r="E6" s="27" t="s">
        <v>112</v>
      </c>
      <c r="F6" s="27" t="s">
        <v>113</v>
      </c>
      <c r="G6" s="27" t="s">
        <v>332</v>
      </c>
      <c r="H6" s="27" t="s">
        <v>333</v>
      </c>
      <c r="I6" s="27" t="s">
        <v>337</v>
      </c>
      <c r="J6" s="27" t="s">
        <v>337</v>
      </c>
      <c r="K6" s="27" t="s">
        <v>141</v>
      </c>
      <c r="L6" s="27" t="s">
        <v>143</v>
      </c>
      <c r="M6" s="27" t="s">
        <v>144</v>
      </c>
      <c r="N6" s="27" t="s">
        <v>121</v>
      </c>
      <c r="O6" s="27" t="s">
        <v>153</v>
      </c>
      <c r="P6" s="27" t="s">
        <v>151</v>
      </c>
      <c r="Q6" s="27" t="s">
        <v>145</v>
      </c>
      <c r="R6" s="27" t="s">
        <v>147</v>
      </c>
      <c r="S6" s="27" t="s">
        <v>149</v>
      </c>
      <c r="T6" s="27" t="s">
        <v>150</v>
      </c>
      <c r="U6" s="27" t="s">
        <v>155</v>
      </c>
    </row>
    <row r="7" spans="1:21" ht="45" x14ac:dyDescent="0.25">
      <c r="B7" s="13"/>
      <c r="C7" s="14"/>
      <c r="D7" s="27" t="s">
        <v>334</v>
      </c>
      <c r="E7" s="27" t="s">
        <v>63</v>
      </c>
      <c r="F7" s="27" t="s">
        <v>72</v>
      </c>
      <c r="G7" s="27" t="s">
        <v>47</v>
      </c>
      <c r="H7" s="27" t="s">
        <v>48</v>
      </c>
      <c r="I7" s="27" t="s">
        <v>49</v>
      </c>
      <c r="J7" s="27" t="s">
        <v>338</v>
      </c>
      <c r="K7" s="27" t="s">
        <v>60</v>
      </c>
      <c r="L7" s="27" t="s">
        <v>55</v>
      </c>
      <c r="M7" s="27" t="s">
        <v>59</v>
      </c>
      <c r="N7" s="27" t="s">
        <v>58</v>
      </c>
      <c r="O7" s="27" t="s">
        <v>157</v>
      </c>
      <c r="P7" s="27" t="s">
        <v>152</v>
      </c>
      <c r="Q7" s="27" t="s">
        <v>56</v>
      </c>
      <c r="R7" s="27" t="s">
        <v>148</v>
      </c>
      <c r="S7" s="27" t="s">
        <v>62</v>
      </c>
      <c r="T7" s="27" t="s">
        <v>61</v>
      </c>
      <c r="U7" s="27" t="s">
        <v>156</v>
      </c>
    </row>
    <row r="8" spans="1:21" ht="90" x14ac:dyDescent="0.25">
      <c r="A8" s="55" t="s">
        <v>381</v>
      </c>
      <c r="B8" s="29" t="s">
        <v>382</v>
      </c>
      <c r="C8" s="28" t="s">
        <v>80</v>
      </c>
      <c r="D8" s="28" t="s">
        <v>330</v>
      </c>
      <c r="E8" s="29" t="s">
        <v>326</v>
      </c>
      <c r="F8" s="29" t="s">
        <v>326</v>
      </c>
      <c r="G8" s="29" t="s">
        <v>326</v>
      </c>
      <c r="H8" s="29" t="s">
        <v>326</v>
      </c>
      <c r="I8" s="29" t="s">
        <v>326</v>
      </c>
      <c r="J8" s="29" t="s">
        <v>326</v>
      </c>
      <c r="K8" s="29" t="s">
        <v>326</v>
      </c>
      <c r="L8" s="29" t="s">
        <v>326</v>
      </c>
      <c r="M8" s="29" t="s">
        <v>326</v>
      </c>
      <c r="N8" s="29" t="s">
        <v>326</v>
      </c>
      <c r="O8" s="29" t="s">
        <v>326</v>
      </c>
      <c r="P8" s="29" t="s">
        <v>326</v>
      </c>
      <c r="Q8" s="29" t="s">
        <v>326</v>
      </c>
      <c r="R8" s="29" t="s">
        <v>326</v>
      </c>
      <c r="S8" s="29" t="s">
        <v>326</v>
      </c>
      <c r="T8" s="29" t="s">
        <v>326</v>
      </c>
      <c r="U8" s="29" t="s">
        <v>326</v>
      </c>
    </row>
    <row r="9" spans="1:21" ht="17.100000000000001" customHeight="1" x14ac:dyDescent="0.25">
      <c r="A9" s="20"/>
      <c r="B9" s="24" t="s">
        <v>77</v>
      </c>
      <c r="C9" s="24"/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30" x14ac:dyDescent="0.25">
      <c r="A10" s="20" t="s">
        <v>340</v>
      </c>
      <c r="B10" s="29" t="s">
        <v>174</v>
      </c>
      <c r="C10" s="18" t="s">
        <v>81</v>
      </c>
      <c r="D10" s="18">
        <v>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 x14ac:dyDescent="0.25">
      <c r="A11" s="20" t="s">
        <v>341</v>
      </c>
      <c r="B11" s="29" t="s">
        <v>175</v>
      </c>
      <c r="C11" s="18" t="s">
        <v>81</v>
      </c>
      <c r="D11" s="18">
        <v>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30" x14ac:dyDescent="0.25">
      <c r="A12" s="20" t="s">
        <v>342</v>
      </c>
      <c r="B12" s="29" t="s">
        <v>176</v>
      </c>
      <c r="C12" s="18" t="s">
        <v>81</v>
      </c>
      <c r="D12" s="18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7.100000000000001" customHeight="1" x14ac:dyDescent="0.25">
      <c r="A13" s="20" t="s">
        <v>343</v>
      </c>
      <c r="B13" s="29" t="s">
        <v>177</v>
      </c>
      <c r="C13" s="18" t="s">
        <v>81</v>
      </c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7.100000000000001" customHeight="1" x14ac:dyDescent="0.25">
      <c r="A14" s="20" t="s">
        <v>344</v>
      </c>
      <c r="B14" s="29" t="s">
        <v>78</v>
      </c>
      <c r="C14" s="18" t="s">
        <v>82</v>
      </c>
      <c r="D14" s="18">
        <v>1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7.100000000000001" customHeight="1" x14ac:dyDescent="0.25">
      <c r="A15" s="20" t="s">
        <v>345</v>
      </c>
      <c r="B15" s="29" t="s">
        <v>79</v>
      </c>
      <c r="C15" s="18" t="s">
        <v>82</v>
      </c>
      <c r="D15" s="18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30.75" customHeight="1" x14ac:dyDescent="0.25">
      <c r="A16" s="20"/>
      <c r="B16" s="27" t="s">
        <v>84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0" x14ac:dyDescent="0.25">
      <c r="A17" s="20" t="s">
        <v>346</v>
      </c>
      <c r="B17" s="29" t="s">
        <v>159</v>
      </c>
      <c r="C17" s="18" t="s">
        <v>81</v>
      </c>
      <c r="D17" s="18">
        <v>1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30" x14ac:dyDescent="0.25">
      <c r="A18" s="20" t="s">
        <v>347</v>
      </c>
      <c r="B18" s="29" t="s">
        <v>160</v>
      </c>
      <c r="C18" s="18" t="s">
        <v>81</v>
      </c>
      <c r="D18" s="18">
        <v>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5">
      <c r="A19" s="20" t="s">
        <v>348</v>
      </c>
      <c r="B19" s="29" t="s">
        <v>85</v>
      </c>
      <c r="C19" s="18" t="s">
        <v>82</v>
      </c>
      <c r="D19" s="18">
        <v>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7.100000000000001" customHeight="1" x14ac:dyDescent="0.25">
      <c r="A20" s="20" t="s">
        <v>349</v>
      </c>
      <c r="B20" s="29" t="s">
        <v>161</v>
      </c>
      <c r="C20" s="18" t="s">
        <v>82</v>
      </c>
      <c r="D20" s="18">
        <v>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7.100000000000001" customHeight="1" x14ac:dyDescent="0.25">
      <c r="A21" s="20" t="s">
        <v>350</v>
      </c>
      <c r="B21" s="29" t="s">
        <v>186</v>
      </c>
      <c r="C21" s="18" t="s">
        <v>81</v>
      </c>
      <c r="D21" s="18">
        <v>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30" x14ac:dyDescent="0.25">
      <c r="A22" s="20"/>
      <c r="B22" s="27" t="s">
        <v>87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7.100000000000001" customHeight="1" x14ac:dyDescent="0.25">
      <c r="A23" s="20" t="s">
        <v>351</v>
      </c>
      <c r="B23" s="29" t="s">
        <v>88</v>
      </c>
      <c r="C23" s="18" t="s">
        <v>81</v>
      </c>
      <c r="D23" s="18">
        <v>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7.100000000000001" customHeight="1" x14ac:dyDescent="0.25">
      <c r="A24" s="20" t="s">
        <v>352</v>
      </c>
      <c r="B24" s="29" t="s">
        <v>89</v>
      </c>
      <c r="C24" s="18" t="s">
        <v>81</v>
      </c>
      <c r="D24" s="18">
        <v>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7.100000000000001" customHeight="1" x14ac:dyDescent="0.25">
      <c r="A25" s="20" t="s">
        <v>353</v>
      </c>
      <c r="B25" s="29" t="s">
        <v>90</v>
      </c>
      <c r="C25" s="18" t="s">
        <v>81</v>
      </c>
      <c r="D25" s="18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25">
      <c r="A26" s="20" t="s">
        <v>354</v>
      </c>
      <c r="B26" s="29" t="s">
        <v>91</v>
      </c>
      <c r="C26" s="18" t="s">
        <v>81</v>
      </c>
      <c r="D26" s="18">
        <v>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7.100000000000001" customHeight="1" x14ac:dyDescent="0.25">
      <c r="A27" s="20" t="s">
        <v>355</v>
      </c>
      <c r="B27" s="29" t="s">
        <v>187</v>
      </c>
      <c r="C27" s="18" t="s">
        <v>81</v>
      </c>
      <c r="D27" s="18"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30" x14ac:dyDescent="0.25">
      <c r="A28" s="20" t="s">
        <v>356</v>
      </c>
      <c r="B28" s="29" t="s">
        <v>92</v>
      </c>
      <c r="C28" s="18" t="s">
        <v>81</v>
      </c>
      <c r="D28" s="18">
        <v>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x14ac:dyDescent="0.25">
      <c r="A29" s="20" t="s">
        <v>357</v>
      </c>
      <c r="B29" s="29" t="s">
        <v>93</v>
      </c>
      <c r="C29" s="18" t="s">
        <v>81</v>
      </c>
      <c r="D29" s="18">
        <v>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7.100000000000001" customHeight="1" x14ac:dyDescent="0.25">
      <c r="A30" s="20" t="s">
        <v>358</v>
      </c>
      <c r="B30" s="29" t="s">
        <v>94</v>
      </c>
      <c r="C30" s="18" t="s">
        <v>81</v>
      </c>
      <c r="D30" s="18">
        <v>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7.100000000000001" customHeight="1" x14ac:dyDescent="0.25">
      <c r="A31" s="20" t="s">
        <v>359</v>
      </c>
      <c r="B31" s="29" t="s">
        <v>95</v>
      </c>
      <c r="C31" s="18" t="s">
        <v>96</v>
      </c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7.100000000000001" customHeight="1" x14ac:dyDescent="0.25">
      <c r="A32" s="20" t="s">
        <v>360</v>
      </c>
      <c r="B32" s="29" t="s">
        <v>83</v>
      </c>
      <c r="C32" s="18" t="s">
        <v>81</v>
      </c>
      <c r="D32" s="18">
        <v>1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30" x14ac:dyDescent="0.25">
      <c r="A33" s="20"/>
      <c r="B33" s="27" t="s">
        <v>97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30" x14ac:dyDescent="0.25">
      <c r="A34" s="20" t="s">
        <v>361</v>
      </c>
      <c r="B34" s="29" t="s">
        <v>99</v>
      </c>
      <c r="C34" s="18" t="s">
        <v>81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30" x14ac:dyDescent="0.25">
      <c r="A35" s="20" t="s">
        <v>362</v>
      </c>
      <c r="B35" s="29" t="s">
        <v>100</v>
      </c>
      <c r="C35" s="18" t="s">
        <v>81</v>
      </c>
      <c r="D35" s="18">
        <v>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7.100000000000001" customHeight="1" x14ac:dyDescent="0.25">
      <c r="A36" s="20" t="s">
        <v>363</v>
      </c>
      <c r="B36" s="29" t="s">
        <v>101</v>
      </c>
      <c r="C36" s="18" t="s">
        <v>81</v>
      </c>
      <c r="D36" s="18">
        <v>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7.100000000000001" customHeight="1" x14ac:dyDescent="0.25">
      <c r="A37" s="20" t="s">
        <v>364</v>
      </c>
      <c r="B37" s="29" t="s">
        <v>167</v>
      </c>
      <c r="C37" s="18" t="s">
        <v>81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30" x14ac:dyDescent="0.25">
      <c r="A38" s="20" t="s">
        <v>365</v>
      </c>
      <c r="B38" s="29" t="s">
        <v>166</v>
      </c>
      <c r="C38" s="18" t="s">
        <v>81</v>
      </c>
      <c r="D38" s="18">
        <v>1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30" x14ac:dyDescent="0.25">
      <c r="A39" s="20" t="s">
        <v>366</v>
      </c>
      <c r="B39" s="29" t="s">
        <v>102</v>
      </c>
      <c r="C39" s="18" t="s">
        <v>81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x14ac:dyDescent="0.25">
      <c r="A40" s="20" t="s">
        <v>367</v>
      </c>
      <c r="B40" s="29" t="s">
        <v>103</v>
      </c>
      <c r="C40" s="18" t="s">
        <v>81</v>
      </c>
      <c r="D40" s="18">
        <v>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7.100000000000001" customHeight="1" x14ac:dyDescent="0.25">
      <c r="A41" s="20" t="s">
        <v>368</v>
      </c>
      <c r="B41" s="29" t="s">
        <v>104</v>
      </c>
      <c r="C41" s="18" t="s">
        <v>81</v>
      </c>
      <c r="D41" s="18">
        <v>1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x14ac:dyDescent="0.25">
      <c r="A42" s="20" t="s">
        <v>369</v>
      </c>
      <c r="B42" s="29" t="s">
        <v>230</v>
      </c>
      <c r="C42" s="18" t="s">
        <v>81</v>
      </c>
      <c r="D42" s="18">
        <v>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7.100000000000001" customHeight="1" x14ac:dyDescent="0.25">
      <c r="A43" s="20" t="s">
        <v>370</v>
      </c>
      <c r="B43" s="29" t="s">
        <v>231</v>
      </c>
      <c r="C43" s="18" t="s">
        <v>81</v>
      </c>
      <c r="D43" s="18">
        <v>1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7.100000000000001" customHeight="1" x14ac:dyDescent="0.25">
      <c r="A44" s="20"/>
      <c r="B44" s="27" t="s">
        <v>105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7.100000000000001" customHeight="1" x14ac:dyDescent="0.25">
      <c r="A45" s="20" t="s">
        <v>371</v>
      </c>
      <c r="B45" s="29" t="s">
        <v>106</v>
      </c>
      <c r="C45" s="18" t="s">
        <v>81</v>
      </c>
      <c r="D45" s="18">
        <v>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x14ac:dyDescent="0.25">
      <c r="A46" s="20" t="s">
        <v>372</v>
      </c>
      <c r="B46" s="29" t="s">
        <v>107</v>
      </c>
      <c r="C46" s="18" t="s">
        <v>81</v>
      </c>
      <c r="D46" s="18">
        <v>1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7.100000000000001" customHeight="1" x14ac:dyDescent="0.25">
      <c r="A47" s="20" t="s">
        <v>373</v>
      </c>
      <c r="B47" s="29" t="s">
        <v>108</v>
      </c>
      <c r="C47" s="18" t="s">
        <v>81</v>
      </c>
      <c r="D47" s="18">
        <v>1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7.100000000000001" customHeight="1" x14ac:dyDescent="0.25">
      <c r="A48" s="20" t="s">
        <v>374</v>
      </c>
      <c r="B48" s="29" t="s">
        <v>109</v>
      </c>
      <c r="C48" s="18" t="s">
        <v>81</v>
      </c>
      <c r="D48" s="18">
        <v>1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2:21" ht="18.75" customHeight="1" x14ac:dyDescent="0.25">
      <c r="B49" s="19" t="s">
        <v>70</v>
      </c>
      <c r="C49" s="18"/>
      <c r="D49" s="20"/>
      <c r="E49" s="18">
        <f>SUM(E10:E48)</f>
        <v>0</v>
      </c>
      <c r="F49" s="18">
        <f t="shared" ref="F49:P49" si="0">SUM(F10:F48)</f>
        <v>0</v>
      </c>
      <c r="G49" s="18">
        <f t="shared" si="0"/>
        <v>0</v>
      </c>
      <c r="H49" s="18">
        <f t="shared" si="0"/>
        <v>0</v>
      </c>
      <c r="I49" s="18">
        <f t="shared" si="0"/>
        <v>0</v>
      </c>
      <c r="J49" s="18">
        <f t="shared" si="0"/>
        <v>0</v>
      </c>
      <c r="K49" s="18">
        <f t="shared" si="0"/>
        <v>0</v>
      </c>
      <c r="L49" s="18">
        <f t="shared" si="0"/>
        <v>0</v>
      </c>
      <c r="M49" s="18">
        <f t="shared" si="0"/>
        <v>0</v>
      </c>
      <c r="N49" s="18">
        <f t="shared" si="0"/>
        <v>0</v>
      </c>
      <c r="O49" s="18">
        <f t="shared" si="0"/>
        <v>0</v>
      </c>
      <c r="P49" s="18">
        <f t="shared" si="0"/>
        <v>0</v>
      </c>
      <c r="Q49" s="18">
        <f t="shared" ref="Q49" si="1">SUM(Q10:Q48)</f>
        <v>0</v>
      </c>
      <c r="R49" s="18">
        <f t="shared" ref="R49" si="2">SUM(R10:R48)</f>
        <v>0</v>
      </c>
      <c r="S49" s="18">
        <f t="shared" ref="S49" si="3">SUM(S10:S48)</f>
        <v>0</v>
      </c>
      <c r="T49" s="18">
        <f t="shared" ref="T49" si="4">SUM(T10:T48)</f>
        <v>0</v>
      </c>
      <c r="U49" s="18">
        <f t="shared" ref="U49" si="5">SUM(U10:U48)</f>
        <v>0</v>
      </c>
    </row>
  </sheetData>
  <pageMargins left="0" right="0" top="0.23622047244094491" bottom="0" header="0" footer="0"/>
  <pageSetup paperSize="9" scale="72" fitToHeight="0" orientation="landscape" r:id="rId1"/>
  <headerFooter alignWithMargins="0"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F88"/>
  <sheetViews>
    <sheetView view="pageBreakPreview" topLeftCell="A53" zoomScaleNormal="100" zoomScaleSheetLayoutView="100" workbookViewId="0">
      <selection activeCell="A5" sqref="A5"/>
    </sheetView>
  </sheetViews>
  <sheetFormatPr defaultRowHeight="15" x14ac:dyDescent="0.25"/>
  <cols>
    <col min="1" max="1" width="6.5703125" style="25" customWidth="1"/>
    <col min="2" max="2" width="28.28515625" style="8" customWidth="1"/>
    <col min="3" max="3" width="4.140625" style="8" bestFit="1" customWidth="1"/>
    <col min="4" max="4" width="9.5703125" style="8" bestFit="1" customWidth="1"/>
    <col min="5" max="5" width="12.7109375" style="7" bestFit="1" customWidth="1"/>
    <col min="6" max="6" width="15" style="7" bestFit="1" customWidth="1"/>
    <col min="7" max="16384" width="9.140625" style="7"/>
  </cols>
  <sheetData>
    <row r="1" spans="1:6" hidden="1" x14ac:dyDescent="0.25"/>
    <row r="2" spans="1:6" ht="15.75" x14ac:dyDescent="0.25">
      <c r="A2" s="9" t="s">
        <v>294</v>
      </c>
      <c r="F2" s="7" t="s">
        <v>329</v>
      </c>
    </row>
    <row r="3" spans="1:6" ht="12.75" x14ac:dyDescent="0.2">
      <c r="A3" s="63" t="s">
        <v>299</v>
      </c>
    </row>
    <row r="5" spans="1:6" s="33" customFormat="1" ht="25.5" x14ac:dyDescent="0.2">
      <c r="A5" s="43" t="s">
        <v>381</v>
      </c>
      <c r="B5" s="41" t="s">
        <v>303</v>
      </c>
      <c r="C5" s="56" t="s">
        <v>80</v>
      </c>
      <c r="D5" s="56" t="s">
        <v>158</v>
      </c>
      <c r="E5" s="56" t="s">
        <v>326</v>
      </c>
      <c r="F5" s="56" t="s">
        <v>327</v>
      </c>
    </row>
    <row r="6" spans="1:6" ht="17.25" customHeight="1" x14ac:dyDescent="0.25">
      <c r="A6" s="18" t="s">
        <v>340</v>
      </c>
      <c r="B6" s="64" t="s">
        <v>234</v>
      </c>
      <c r="C6" s="17" t="s">
        <v>81</v>
      </c>
      <c r="D6" s="17">
        <v>5</v>
      </c>
      <c r="E6" s="65"/>
      <c r="F6" s="16">
        <f>+D6*E6</f>
        <v>0</v>
      </c>
    </row>
    <row r="7" spans="1:6" x14ac:dyDescent="0.25">
      <c r="A7" s="18" t="s">
        <v>341</v>
      </c>
      <c r="B7" s="64" t="s">
        <v>235</v>
      </c>
      <c r="C7" s="17" t="s">
        <v>81</v>
      </c>
      <c r="D7" s="17">
        <v>5</v>
      </c>
      <c r="E7" s="65"/>
      <c r="F7" s="16">
        <f t="shared" ref="F7:F70" si="0">+D7*E7</f>
        <v>0</v>
      </c>
    </row>
    <row r="8" spans="1:6" x14ac:dyDescent="0.25">
      <c r="A8" s="18"/>
      <c r="B8" s="66" t="s">
        <v>236</v>
      </c>
      <c r="C8" s="17"/>
      <c r="D8" s="17"/>
      <c r="E8" s="65"/>
      <c r="F8" s="16">
        <f t="shared" si="0"/>
        <v>0</v>
      </c>
    </row>
    <row r="9" spans="1:6" x14ac:dyDescent="0.25">
      <c r="A9" s="18" t="s">
        <v>342</v>
      </c>
      <c r="B9" s="16" t="s">
        <v>237</v>
      </c>
      <c r="C9" s="17" t="s">
        <v>81</v>
      </c>
      <c r="D9" s="17">
        <v>100</v>
      </c>
      <c r="E9" s="65"/>
      <c r="F9" s="16">
        <f t="shared" si="0"/>
        <v>0</v>
      </c>
    </row>
    <row r="10" spans="1:6" x14ac:dyDescent="0.25">
      <c r="A10" s="18" t="s">
        <v>343</v>
      </c>
      <c r="B10" s="16" t="s">
        <v>238</v>
      </c>
      <c r="C10" s="17" t="s">
        <v>81</v>
      </c>
      <c r="D10" s="17">
        <v>100</v>
      </c>
      <c r="E10" s="65"/>
      <c r="F10" s="16">
        <f t="shared" si="0"/>
        <v>0</v>
      </c>
    </row>
    <row r="11" spans="1:6" x14ac:dyDescent="0.25">
      <c r="A11" s="18" t="s">
        <v>344</v>
      </c>
      <c r="B11" s="16" t="s">
        <v>239</v>
      </c>
      <c r="C11" s="17" t="s">
        <v>81</v>
      </c>
      <c r="D11" s="17">
        <v>100</v>
      </c>
      <c r="E11" s="65"/>
      <c r="F11" s="16">
        <f t="shared" si="0"/>
        <v>0</v>
      </c>
    </row>
    <row r="12" spans="1:6" x14ac:dyDescent="0.25">
      <c r="A12" s="18" t="s">
        <v>345</v>
      </c>
      <c r="B12" s="16" t="s">
        <v>240</v>
      </c>
      <c r="C12" s="17" t="s">
        <v>81</v>
      </c>
      <c r="D12" s="17">
        <v>100</v>
      </c>
      <c r="E12" s="65"/>
      <c r="F12" s="16">
        <f t="shared" si="0"/>
        <v>0</v>
      </c>
    </row>
    <row r="13" spans="1:6" x14ac:dyDescent="0.25">
      <c r="A13" s="18" t="s">
        <v>346</v>
      </c>
      <c r="B13" s="16" t="s">
        <v>241</v>
      </c>
      <c r="C13" s="17" t="s">
        <v>81</v>
      </c>
      <c r="D13" s="17">
        <v>100</v>
      </c>
      <c r="E13" s="65"/>
      <c r="F13" s="16">
        <f t="shared" si="0"/>
        <v>0</v>
      </c>
    </row>
    <row r="14" spans="1:6" x14ac:dyDescent="0.25">
      <c r="A14" s="18" t="s">
        <v>347</v>
      </c>
      <c r="B14" s="16" t="s">
        <v>242</v>
      </c>
      <c r="C14" s="17" t="s">
        <v>81</v>
      </c>
      <c r="D14" s="17">
        <v>100</v>
      </c>
      <c r="E14" s="65"/>
      <c r="F14" s="16">
        <f t="shared" si="0"/>
        <v>0</v>
      </c>
    </row>
    <row r="15" spans="1:6" ht="15" customHeight="1" x14ac:dyDescent="0.25">
      <c r="A15" s="18" t="s">
        <v>348</v>
      </c>
      <c r="B15" s="16" t="s">
        <v>243</v>
      </c>
      <c r="C15" s="17" t="s">
        <v>81</v>
      </c>
      <c r="D15" s="17">
        <v>100</v>
      </c>
      <c r="E15" s="65"/>
      <c r="F15" s="16">
        <f t="shared" si="0"/>
        <v>0</v>
      </c>
    </row>
    <row r="16" spans="1:6" x14ac:dyDescent="0.25">
      <c r="A16" s="18" t="s">
        <v>349</v>
      </c>
      <c r="B16" s="16" t="s">
        <v>244</v>
      </c>
      <c r="C16" s="17" t="s">
        <v>81</v>
      </c>
      <c r="D16" s="17">
        <v>100</v>
      </c>
      <c r="E16" s="65"/>
      <c r="F16" s="16">
        <f t="shared" si="0"/>
        <v>0</v>
      </c>
    </row>
    <row r="17" spans="1:6" x14ac:dyDescent="0.25">
      <c r="A17" s="18" t="s">
        <v>350</v>
      </c>
      <c r="B17" s="16" t="s">
        <v>245</v>
      </c>
      <c r="C17" s="17" t="s">
        <v>81</v>
      </c>
      <c r="D17" s="17">
        <v>100</v>
      </c>
      <c r="E17" s="65"/>
      <c r="F17" s="16">
        <f t="shared" si="0"/>
        <v>0</v>
      </c>
    </row>
    <row r="18" spans="1:6" ht="15" customHeight="1" x14ac:dyDescent="0.25">
      <c r="A18" s="18" t="s">
        <v>351</v>
      </c>
      <c r="B18" s="65" t="s">
        <v>246</v>
      </c>
      <c r="C18" s="17" t="s">
        <v>81</v>
      </c>
      <c r="D18" s="17">
        <v>100</v>
      </c>
      <c r="E18" s="65"/>
      <c r="F18" s="16">
        <f t="shared" si="0"/>
        <v>0</v>
      </c>
    </row>
    <row r="19" spans="1:6" x14ac:dyDescent="0.25">
      <c r="A19" s="18" t="s">
        <v>352</v>
      </c>
      <c r="B19" s="65" t="s">
        <v>247</v>
      </c>
      <c r="C19" s="17" t="s">
        <v>81</v>
      </c>
      <c r="D19" s="17">
        <v>100</v>
      </c>
      <c r="E19" s="65"/>
      <c r="F19" s="16">
        <f t="shared" si="0"/>
        <v>0</v>
      </c>
    </row>
    <row r="20" spans="1:6" x14ac:dyDescent="0.25">
      <c r="A20" s="18" t="s">
        <v>353</v>
      </c>
      <c r="B20" s="65" t="s">
        <v>248</v>
      </c>
      <c r="C20" s="17" t="s">
        <v>81</v>
      </c>
      <c r="D20" s="17">
        <v>100</v>
      </c>
      <c r="E20" s="65"/>
      <c r="F20" s="16">
        <f t="shared" si="0"/>
        <v>0</v>
      </c>
    </row>
    <row r="21" spans="1:6" x14ac:dyDescent="0.25">
      <c r="A21" s="18" t="s">
        <v>354</v>
      </c>
      <c r="B21" s="65" t="s">
        <v>249</v>
      </c>
      <c r="C21" s="17" t="s">
        <v>81</v>
      </c>
      <c r="D21" s="17">
        <v>100</v>
      </c>
      <c r="E21" s="65"/>
      <c r="F21" s="16">
        <f t="shared" si="0"/>
        <v>0</v>
      </c>
    </row>
    <row r="22" spans="1:6" x14ac:dyDescent="0.25">
      <c r="A22" s="18"/>
      <c r="B22" s="66" t="s">
        <v>250</v>
      </c>
      <c r="C22" s="17"/>
      <c r="D22" s="17"/>
      <c r="E22" s="65"/>
      <c r="F22" s="16">
        <f t="shared" si="0"/>
        <v>0</v>
      </c>
    </row>
    <row r="23" spans="1:6" x14ac:dyDescent="0.25">
      <c r="A23" s="18" t="s">
        <v>355</v>
      </c>
      <c r="B23" s="16" t="s">
        <v>251</v>
      </c>
      <c r="C23" s="17" t="s">
        <v>81</v>
      </c>
      <c r="D23" s="17">
        <v>100</v>
      </c>
      <c r="E23" s="65"/>
      <c r="F23" s="16">
        <f t="shared" si="0"/>
        <v>0</v>
      </c>
    </row>
    <row r="24" spans="1:6" x14ac:dyDescent="0.25">
      <c r="A24" s="18" t="s">
        <v>356</v>
      </c>
      <c r="B24" s="16" t="s">
        <v>252</v>
      </c>
      <c r="C24" s="17" t="s">
        <v>81</v>
      </c>
      <c r="D24" s="17">
        <v>100</v>
      </c>
      <c r="E24" s="65"/>
      <c r="F24" s="16">
        <f t="shared" si="0"/>
        <v>0</v>
      </c>
    </row>
    <row r="25" spans="1:6" x14ac:dyDescent="0.25">
      <c r="A25" s="18" t="s">
        <v>357</v>
      </c>
      <c r="B25" s="16" t="s">
        <v>253</v>
      </c>
      <c r="C25" s="17" t="s">
        <v>81</v>
      </c>
      <c r="D25" s="17">
        <v>100</v>
      </c>
      <c r="E25" s="65"/>
      <c r="F25" s="16">
        <f t="shared" si="0"/>
        <v>0</v>
      </c>
    </row>
    <row r="26" spans="1:6" x14ac:dyDescent="0.25">
      <c r="A26" s="18" t="s">
        <v>358</v>
      </c>
      <c r="B26" s="16" t="s">
        <v>254</v>
      </c>
      <c r="C26" s="17" t="s">
        <v>81</v>
      </c>
      <c r="D26" s="17">
        <v>100</v>
      </c>
      <c r="E26" s="65"/>
      <c r="F26" s="16">
        <f t="shared" si="0"/>
        <v>0</v>
      </c>
    </row>
    <row r="27" spans="1:6" x14ac:dyDescent="0.25">
      <c r="A27" s="18" t="s">
        <v>359</v>
      </c>
      <c r="B27" s="65" t="s">
        <v>255</v>
      </c>
      <c r="C27" s="17" t="s">
        <v>81</v>
      </c>
      <c r="D27" s="17">
        <v>100</v>
      </c>
      <c r="E27" s="65"/>
      <c r="F27" s="16">
        <f t="shared" si="0"/>
        <v>0</v>
      </c>
    </row>
    <row r="28" spans="1:6" ht="13.5" customHeight="1" x14ac:dyDescent="0.25">
      <c r="A28" s="18" t="s">
        <v>360</v>
      </c>
      <c r="B28" s="65" t="s">
        <v>256</v>
      </c>
      <c r="C28" s="17" t="s">
        <v>81</v>
      </c>
      <c r="D28" s="17">
        <v>100</v>
      </c>
      <c r="E28" s="65"/>
      <c r="F28" s="16">
        <f t="shared" si="0"/>
        <v>0</v>
      </c>
    </row>
    <row r="29" spans="1:6" x14ac:dyDescent="0.25">
      <c r="A29" s="18" t="s">
        <v>361</v>
      </c>
      <c r="B29" s="65" t="s">
        <v>257</v>
      </c>
      <c r="C29" s="17" t="s">
        <v>81</v>
      </c>
      <c r="D29" s="17">
        <v>100</v>
      </c>
      <c r="E29" s="65"/>
      <c r="F29" s="16">
        <f t="shared" si="0"/>
        <v>0</v>
      </c>
    </row>
    <row r="30" spans="1:6" x14ac:dyDescent="0.25">
      <c r="A30" s="18" t="s">
        <v>362</v>
      </c>
      <c r="B30" s="65" t="s">
        <v>258</v>
      </c>
      <c r="C30" s="17" t="s">
        <v>81</v>
      </c>
      <c r="D30" s="17">
        <v>100</v>
      </c>
      <c r="E30" s="65"/>
      <c r="F30" s="16">
        <f t="shared" si="0"/>
        <v>0</v>
      </c>
    </row>
    <row r="31" spans="1:6" ht="14.25" customHeight="1" x14ac:dyDescent="0.25">
      <c r="A31" s="18" t="s">
        <v>363</v>
      </c>
      <c r="B31" s="65" t="s">
        <v>259</v>
      </c>
      <c r="C31" s="17" t="s">
        <v>81</v>
      </c>
      <c r="D31" s="17">
        <v>100</v>
      </c>
      <c r="E31" s="65"/>
      <c r="F31" s="16">
        <f t="shared" si="0"/>
        <v>0</v>
      </c>
    </row>
    <row r="32" spans="1:6" x14ac:dyDescent="0.25">
      <c r="A32" s="18" t="s">
        <v>364</v>
      </c>
      <c r="B32" s="65" t="s">
        <v>260</v>
      </c>
      <c r="C32" s="17" t="s">
        <v>81</v>
      </c>
      <c r="D32" s="17">
        <v>100</v>
      </c>
      <c r="E32" s="65"/>
      <c r="F32" s="16">
        <f t="shared" si="0"/>
        <v>0</v>
      </c>
    </row>
    <row r="33" spans="1:6" x14ac:dyDescent="0.25">
      <c r="A33" s="18" t="s">
        <v>365</v>
      </c>
      <c r="B33" s="65" t="s">
        <v>261</v>
      </c>
      <c r="C33" s="17" t="s">
        <v>81</v>
      </c>
      <c r="D33" s="17">
        <v>100</v>
      </c>
      <c r="E33" s="65"/>
      <c r="F33" s="16">
        <f t="shared" si="0"/>
        <v>0</v>
      </c>
    </row>
    <row r="34" spans="1:6" x14ac:dyDescent="0.25">
      <c r="A34" s="18" t="s">
        <v>366</v>
      </c>
      <c r="B34" s="65" t="s">
        <v>262</v>
      </c>
      <c r="C34" s="17" t="s">
        <v>81</v>
      </c>
      <c r="D34" s="17">
        <v>100</v>
      </c>
      <c r="E34" s="65"/>
      <c r="F34" s="16">
        <f t="shared" si="0"/>
        <v>0</v>
      </c>
    </row>
    <row r="35" spans="1:6" s="23" customFormat="1" x14ac:dyDescent="0.25">
      <c r="A35" s="18" t="s">
        <v>367</v>
      </c>
      <c r="B35" s="65" t="s">
        <v>263</v>
      </c>
      <c r="C35" s="17" t="s">
        <v>81</v>
      </c>
      <c r="D35" s="17">
        <v>100</v>
      </c>
      <c r="E35" s="67"/>
      <c r="F35" s="16">
        <f t="shared" si="0"/>
        <v>0</v>
      </c>
    </row>
    <row r="36" spans="1:6" s="23" customFormat="1" x14ac:dyDescent="0.25">
      <c r="A36" s="18"/>
      <c r="B36" s="68" t="s">
        <v>264</v>
      </c>
      <c r="C36" s="18"/>
      <c r="D36" s="18"/>
      <c r="E36" s="67"/>
      <c r="F36" s="16">
        <f t="shared" si="0"/>
        <v>0</v>
      </c>
    </row>
    <row r="37" spans="1:6" s="23" customFormat="1" x14ac:dyDescent="0.25">
      <c r="A37" s="18" t="s">
        <v>368</v>
      </c>
      <c r="B37" s="65" t="s">
        <v>211</v>
      </c>
      <c r="C37" s="17" t="s">
        <v>81</v>
      </c>
      <c r="D37" s="17">
        <v>100</v>
      </c>
      <c r="E37" s="67"/>
      <c r="F37" s="16">
        <f t="shared" si="0"/>
        <v>0</v>
      </c>
    </row>
    <row r="38" spans="1:6" s="23" customFormat="1" x14ac:dyDescent="0.25">
      <c r="A38" s="18" t="s">
        <v>369</v>
      </c>
      <c r="B38" s="65" t="s">
        <v>212</v>
      </c>
      <c r="C38" s="17" t="s">
        <v>81</v>
      </c>
      <c r="D38" s="17">
        <v>100</v>
      </c>
      <c r="E38" s="67"/>
      <c r="F38" s="16">
        <f t="shared" si="0"/>
        <v>0</v>
      </c>
    </row>
    <row r="39" spans="1:6" x14ac:dyDescent="0.25">
      <c r="A39" s="18" t="s">
        <v>370</v>
      </c>
      <c r="B39" s="65" t="s">
        <v>213</v>
      </c>
      <c r="C39" s="17" t="s">
        <v>81</v>
      </c>
      <c r="D39" s="17">
        <v>100</v>
      </c>
      <c r="E39" s="65"/>
      <c r="F39" s="16">
        <f t="shared" si="0"/>
        <v>0</v>
      </c>
    </row>
    <row r="40" spans="1:6" x14ac:dyDescent="0.25">
      <c r="A40" s="18" t="s">
        <v>371</v>
      </c>
      <c r="B40" s="65" t="s">
        <v>214</v>
      </c>
      <c r="C40" s="17" t="s">
        <v>81</v>
      </c>
      <c r="D40" s="17">
        <v>100</v>
      </c>
      <c r="E40" s="65"/>
      <c r="F40" s="16">
        <f t="shared" si="0"/>
        <v>0</v>
      </c>
    </row>
    <row r="41" spans="1:6" x14ac:dyDescent="0.25">
      <c r="A41" s="18"/>
      <c r="B41" s="68" t="s">
        <v>265</v>
      </c>
      <c r="C41" s="17"/>
      <c r="D41" s="17"/>
      <c r="E41" s="65"/>
      <c r="F41" s="16">
        <f t="shared" si="0"/>
        <v>0</v>
      </c>
    </row>
    <row r="42" spans="1:6" x14ac:dyDescent="0.25">
      <c r="A42" s="18" t="s">
        <v>372</v>
      </c>
      <c r="B42" s="65" t="s">
        <v>266</v>
      </c>
      <c r="C42" s="17" t="s">
        <v>81</v>
      </c>
      <c r="D42" s="17">
        <v>100</v>
      </c>
      <c r="E42" s="65"/>
      <c r="F42" s="16">
        <f t="shared" si="0"/>
        <v>0</v>
      </c>
    </row>
    <row r="43" spans="1:6" x14ac:dyDescent="0.25">
      <c r="A43" s="18" t="s">
        <v>373</v>
      </c>
      <c r="B43" s="65" t="s">
        <v>267</v>
      </c>
      <c r="C43" s="17" t="s">
        <v>81</v>
      </c>
      <c r="D43" s="17">
        <v>100</v>
      </c>
      <c r="E43" s="65"/>
      <c r="F43" s="16">
        <f t="shared" si="0"/>
        <v>0</v>
      </c>
    </row>
    <row r="44" spans="1:6" x14ac:dyDescent="0.25">
      <c r="A44" s="18" t="s">
        <v>374</v>
      </c>
      <c r="B44" s="65" t="s">
        <v>268</v>
      </c>
      <c r="C44" s="17" t="s">
        <v>81</v>
      </c>
      <c r="D44" s="17">
        <v>100</v>
      </c>
      <c r="E44" s="65"/>
      <c r="F44" s="16">
        <f t="shared" si="0"/>
        <v>0</v>
      </c>
    </row>
    <row r="45" spans="1:6" ht="15" customHeight="1" x14ac:dyDescent="0.25">
      <c r="A45" s="18" t="s">
        <v>383</v>
      </c>
      <c r="B45" s="65" t="s">
        <v>269</v>
      </c>
      <c r="C45" s="17" t="s">
        <v>81</v>
      </c>
      <c r="D45" s="17">
        <v>100</v>
      </c>
      <c r="E45" s="65"/>
      <c r="F45" s="16">
        <f t="shared" si="0"/>
        <v>0</v>
      </c>
    </row>
    <row r="46" spans="1:6" x14ac:dyDescent="0.25">
      <c r="A46" s="18"/>
      <c r="B46" s="68" t="s">
        <v>215</v>
      </c>
      <c r="C46" s="17"/>
      <c r="D46" s="65"/>
      <c r="E46" s="65"/>
      <c r="F46" s="16">
        <f t="shared" si="0"/>
        <v>0</v>
      </c>
    </row>
    <row r="47" spans="1:6" x14ac:dyDescent="0.25">
      <c r="A47" s="18" t="s">
        <v>384</v>
      </c>
      <c r="B47" s="65" t="s">
        <v>216</v>
      </c>
      <c r="C47" s="17" t="s">
        <v>81</v>
      </c>
      <c r="D47" s="69">
        <v>100</v>
      </c>
      <c r="E47" s="65"/>
      <c r="F47" s="16">
        <f t="shared" si="0"/>
        <v>0</v>
      </c>
    </row>
    <row r="48" spans="1:6" x14ac:dyDescent="0.25">
      <c r="A48" s="18" t="s">
        <v>385</v>
      </c>
      <c r="B48" s="65" t="s">
        <v>217</v>
      </c>
      <c r="C48" s="17" t="s">
        <v>81</v>
      </c>
      <c r="D48" s="69">
        <v>100</v>
      </c>
      <c r="E48" s="65"/>
      <c r="F48" s="16">
        <f t="shared" si="0"/>
        <v>0</v>
      </c>
    </row>
    <row r="49" spans="1:6" x14ac:dyDescent="0.25">
      <c r="A49" s="18" t="s">
        <v>386</v>
      </c>
      <c r="B49" s="65" t="s">
        <v>218</v>
      </c>
      <c r="C49" s="17" t="s">
        <v>81</v>
      </c>
      <c r="D49" s="69">
        <v>100</v>
      </c>
      <c r="E49" s="65"/>
      <c r="F49" s="16">
        <f t="shared" si="0"/>
        <v>0</v>
      </c>
    </row>
    <row r="50" spans="1:6" x14ac:dyDescent="0.25">
      <c r="A50" s="18" t="s">
        <v>387</v>
      </c>
      <c r="B50" s="65" t="s">
        <v>219</v>
      </c>
      <c r="C50" s="17" t="s">
        <v>81</v>
      </c>
      <c r="D50" s="69">
        <v>100</v>
      </c>
      <c r="E50" s="65"/>
      <c r="F50" s="16">
        <f t="shared" si="0"/>
        <v>0</v>
      </c>
    </row>
    <row r="51" spans="1:6" ht="13.5" customHeight="1" x14ac:dyDescent="0.25">
      <c r="A51" s="18" t="s">
        <v>388</v>
      </c>
      <c r="B51" s="65" t="s">
        <v>220</v>
      </c>
      <c r="C51" s="17" t="s">
        <v>81</v>
      </c>
      <c r="D51" s="69">
        <v>100</v>
      </c>
      <c r="E51" s="65"/>
      <c r="F51" s="16">
        <f t="shared" si="0"/>
        <v>0</v>
      </c>
    </row>
    <row r="52" spans="1:6" x14ac:dyDescent="0.25">
      <c r="A52" s="18" t="s">
        <v>389</v>
      </c>
      <c r="B52" s="65" t="s">
        <v>221</v>
      </c>
      <c r="C52" s="17" t="s">
        <v>81</v>
      </c>
      <c r="D52" s="69">
        <v>100</v>
      </c>
      <c r="E52" s="65"/>
      <c r="F52" s="16">
        <f t="shared" si="0"/>
        <v>0</v>
      </c>
    </row>
    <row r="53" spans="1:6" ht="12" customHeight="1" x14ac:dyDescent="0.25">
      <c r="A53" s="18" t="s">
        <v>390</v>
      </c>
      <c r="B53" s="65" t="s">
        <v>222</v>
      </c>
      <c r="C53" s="17" t="s">
        <v>81</v>
      </c>
      <c r="D53" s="69">
        <v>100</v>
      </c>
      <c r="E53" s="65"/>
      <c r="F53" s="16">
        <f t="shared" si="0"/>
        <v>0</v>
      </c>
    </row>
    <row r="54" spans="1:6" x14ac:dyDescent="0.25">
      <c r="A54" s="18" t="s">
        <v>391</v>
      </c>
      <c r="B54" s="65" t="s">
        <v>223</v>
      </c>
      <c r="C54" s="17" t="s">
        <v>81</v>
      </c>
      <c r="D54" s="69">
        <v>100</v>
      </c>
      <c r="E54" s="65"/>
      <c r="F54" s="16">
        <f t="shared" si="0"/>
        <v>0</v>
      </c>
    </row>
    <row r="55" spans="1:6" x14ac:dyDescent="0.25">
      <c r="A55" s="18" t="s">
        <v>392</v>
      </c>
      <c r="B55" s="65" t="s">
        <v>224</v>
      </c>
      <c r="C55" s="17" t="s">
        <v>81</v>
      </c>
      <c r="D55" s="69">
        <v>100</v>
      </c>
      <c r="E55" s="65"/>
      <c r="F55" s="16">
        <f t="shared" si="0"/>
        <v>0</v>
      </c>
    </row>
    <row r="56" spans="1:6" x14ac:dyDescent="0.25">
      <c r="A56" s="18"/>
      <c r="B56" s="70" t="s">
        <v>270</v>
      </c>
      <c r="C56" s="71"/>
      <c r="D56" s="72"/>
      <c r="E56" s="72"/>
      <c r="F56" s="16">
        <f t="shared" si="0"/>
        <v>0</v>
      </c>
    </row>
    <row r="57" spans="1:6" x14ac:dyDescent="0.25">
      <c r="A57" s="18" t="s">
        <v>393</v>
      </c>
      <c r="B57" s="65" t="s">
        <v>271</v>
      </c>
      <c r="C57" s="17" t="s">
        <v>81</v>
      </c>
      <c r="D57" s="69">
        <v>100</v>
      </c>
      <c r="E57" s="65"/>
      <c r="F57" s="16">
        <f t="shared" si="0"/>
        <v>0</v>
      </c>
    </row>
    <row r="58" spans="1:6" x14ac:dyDescent="0.25">
      <c r="A58" s="18" t="s">
        <v>394</v>
      </c>
      <c r="B58" s="65" t="s">
        <v>272</v>
      </c>
      <c r="C58" s="17" t="s">
        <v>81</v>
      </c>
      <c r="D58" s="69">
        <v>100</v>
      </c>
      <c r="E58" s="65"/>
      <c r="F58" s="16">
        <f t="shared" si="0"/>
        <v>0</v>
      </c>
    </row>
    <row r="59" spans="1:6" x14ac:dyDescent="0.25">
      <c r="A59" s="18" t="s">
        <v>395</v>
      </c>
      <c r="B59" s="65" t="s">
        <v>273</v>
      </c>
      <c r="C59" s="17" t="s">
        <v>81</v>
      </c>
      <c r="D59" s="69">
        <v>100</v>
      </c>
      <c r="E59" s="65"/>
      <c r="F59" s="16">
        <f t="shared" si="0"/>
        <v>0</v>
      </c>
    </row>
    <row r="60" spans="1:6" x14ac:dyDescent="0.25">
      <c r="A60" s="18" t="s">
        <v>396</v>
      </c>
      <c r="B60" s="65" t="s">
        <v>274</v>
      </c>
      <c r="C60" s="17" t="s">
        <v>81</v>
      </c>
      <c r="D60" s="69">
        <v>100</v>
      </c>
      <c r="E60" s="65"/>
      <c r="F60" s="16">
        <f t="shared" si="0"/>
        <v>0</v>
      </c>
    </row>
    <row r="61" spans="1:6" ht="17.25" customHeight="1" x14ac:dyDescent="0.25">
      <c r="A61" s="18" t="s">
        <v>397</v>
      </c>
      <c r="B61" s="65" t="s">
        <v>275</v>
      </c>
      <c r="C61" s="17" t="s">
        <v>81</v>
      </c>
      <c r="D61" s="69">
        <v>100</v>
      </c>
      <c r="E61" s="65"/>
      <c r="F61" s="16">
        <f t="shared" si="0"/>
        <v>0</v>
      </c>
    </row>
    <row r="62" spans="1:6" x14ac:dyDescent="0.25">
      <c r="A62" s="18" t="s">
        <v>398</v>
      </c>
      <c r="B62" s="65" t="s">
        <v>276</v>
      </c>
      <c r="C62" s="17" t="s">
        <v>81</v>
      </c>
      <c r="D62" s="69">
        <v>100</v>
      </c>
      <c r="E62" s="65"/>
      <c r="F62" s="16">
        <f t="shared" si="0"/>
        <v>0</v>
      </c>
    </row>
    <row r="63" spans="1:6" x14ac:dyDescent="0.25">
      <c r="A63" s="18" t="s">
        <v>399</v>
      </c>
      <c r="B63" s="65" t="s">
        <v>277</v>
      </c>
      <c r="C63" s="17" t="s">
        <v>81</v>
      </c>
      <c r="D63" s="69">
        <v>100</v>
      </c>
      <c r="E63" s="65"/>
      <c r="F63" s="16">
        <f t="shared" si="0"/>
        <v>0</v>
      </c>
    </row>
    <row r="64" spans="1:6" x14ac:dyDescent="0.25">
      <c r="A64" s="18" t="s">
        <v>400</v>
      </c>
      <c r="B64" s="65" t="s">
        <v>278</v>
      </c>
      <c r="C64" s="17" t="s">
        <v>81</v>
      </c>
      <c r="D64" s="69">
        <v>100</v>
      </c>
      <c r="E64" s="65"/>
      <c r="F64" s="16">
        <f t="shared" si="0"/>
        <v>0</v>
      </c>
    </row>
    <row r="65" spans="1:6" ht="14.25" customHeight="1" x14ac:dyDescent="0.25">
      <c r="A65" s="18" t="s">
        <v>401</v>
      </c>
      <c r="B65" s="65" t="s">
        <v>279</v>
      </c>
      <c r="C65" s="17" t="s">
        <v>81</v>
      </c>
      <c r="D65" s="69">
        <v>100</v>
      </c>
      <c r="E65" s="65"/>
      <c r="F65" s="16">
        <f t="shared" si="0"/>
        <v>0</v>
      </c>
    </row>
    <row r="66" spans="1:6" x14ac:dyDescent="0.25">
      <c r="A66" s="18"/>
      <c r="B66" s="68" t="s">
        <v>225</v>
      </c>
      <c r="C66" s="17"/>
      <c r="D66" s="65"/>
      <c r="E66" s="65"/>
      <c r="F66" s="16">
        <f t="shared" si="0"/>
        <v>0</v>
      </c>
    </row>
    <row r="67" spans="1:6" x14ac:dyDescent="0.25">
      <c r="A67" s="18" t="s">
        <v>402</v>
      </c>
      <c r="B67" s="72" t="s">
        <v>226</v>
      </c>
      <c r="C67" s="73" t="s">
        <v>81</v>
      </c>
      <c r="D67" s="69">
        <v>100</v>
      </c>
      <c r="E67" s="65"/>
      <c r="F67" s="16">
        <f t="shared" si="0"/>
        <v>0</v>
      </c>
    </row>
    <row r="68" spans="1:6" x14ac:dyDescent="0.25">
      <c r="A68" s="18" t="s">
        <v>404</v>
      </c>
      <c r="B68" s="65" t="s">
        <v>227</v>
      </c>
      <c r="C68" s="17" t="s">
        <v>81</v>
      </c>
      <c r="D68" s="69">
        <v>100</v>
      </c>
      <c r="E68" s="65"/>
      <c r="F68" s="16">
        <f t="shared" si="0"/>
        <v>0</v>
      </c>
    </row>
    <row r="69" spans="1:6" ht="15.75" customHeight="1" x14ac:dyDescent="0.25">
      <c r="A69" s="18" t="s">
        <v>405</v>
      </c>
      <c r="B69" s="74" t="s">
        <v>228</v>
      </c>
      <c r="C69" s="73" t="s">
        <v>81</v>
      </c>
      <c r="D69" s="69">
        <v>100</v>
      </c>
      <c r="E69" s="65"/>
      <c r="F69" s="16">
        <f t="shared" si="0"/>
        <v>0</v>
      </c>
    </row>
    <row r="70" spans="1:6" x14ac:dyDescent="0.25">
      <c r="A70" s="18"/>
      <c r="B70" s="68" t="s">
        <v>280</v>
      </c>
      <c r="C70" s="17"/>
      <c r="D70" s="65"/>
      <c r="E70" s="65"/>
      <c r="F70" s="16">
        <f t="shared" si="0"/>
        <v>0</v>
      </c>
    </row>
    <row r="71" spans="1:6" x14ac:dyDescent="0.25">
      <c r="A71" s="18" t="s">
        <v>406</v>
      </c>
      <c r="B71" s="72" t="s">
        <v>281</v>
      </c>
      <c r="C71" s="73" t="s">
        <v>81</v>
      </c>
      <c r="D71" s="69">
        <v>100</v>
      </c>
      <c r="E71" s="65"/>
      <c r="F71" s="16">
        <f t="shared" ref="F71:F85" si="1">+D71*E71</f>
        <v>0</v>
      </c>
    </row>
    <row r="72" spans="1:6" x14ac:dyDescent="0.25">
      <c r="A72" s="18" t="s">
        <v>407</v>
      </c>
      <c r="B72" s="65" t="s">
        <v>282</v>
      </c>
      <c r="C72" s="17" t="s">
        <v>81</v>
      </c>
      <c r="D72" s="69">
        <v>100</v>
      </c>
      <c r="E72" s="65"/>
      <c r="F72" s="16">
        <f t="shared" si="1"/>
        <v>0</v>
      </c>
    </row>
    <row r="73" spans="1:6" x14ac:dyDescent="0.25">
      <c r="A73" s="18" t="s">
        <v>403</v>
      </c>
      <c r="B73" s="74" t="s">
        <v>283</v>
      </c>
      <c r="C73" s="73" t="s">
        <v>81</v>
      </c>
      <c r="D73" s="69">
        <v>100</v>
      </c>
      <c r="E73" s="65"/>
      <c r="F73" s="16">
        <f t="shared" si="1"/>
        <v>0</v>
      </c>
    </row>
    <row r="74" spans="1:6" x14ac:dyDescent="0.25">
      <c r="A74" s="18"/>
      <c r="B74" s="68" t="s">
        <v>229</v>
      </c>
      <c r="C74" s="17"/>
      <c r="D74" s="65"/>
      <c r="E74" s="65"/>
      <c r="F74" s="16">
        <f t="shared" si="1"/>
        <v>0</v>
      </c>
    </row>
    <row r="75" spans="1:6" x14ac:dyDescent="0.25">
      <c r="A75" s="18" t="s">
        <v>408</v>
      </c>
      <c r="B75" s="65" t="s">
        <v>226</v>
      </c>
      <c r="C75" s="17" t="s">
        <v>81</v>
      </c>
      <c r="D75" s="69">
        <v>100</v>
      </c>
      <c r="E75" s="65"/>
      <c r="F75" s="16">
        <f t="shared" si="1"/>
        <v>0</v>
      </c>
    </row>
    <row r="76" spans="1:6" x14ac:dyDescent="0.25">
      <c r="A76" s="18" t="s">
        <v>409</v>
      </c>
      <c r="B76" s="65" t="s">
        <v>227</v>
      </c>
      <c r="C76" s="73" t="s">
        <v>81</v>
      </c>
      <c r="D76" s="69">
        <v>100</v>
      </c>
      <c r="E76" s="65"/>
      <c r="F76" s="16">
        <f t="shared" si="1"/>
        <v>0</v>
      </c>
    </row>
    <row r="77" spans="1:6" x14ac:dyDescent="0.25">
      <c r="A77" s="18" t="s">
        <v>410</v>
      </c>
      <c r="B77" s="65" t="s">
        <v>228</v>
      </c>
      <c r="C77" s="17" t="s">
        <v>81</v>
      </c>
      <c r="D77" s="69">
        <v>100</v>
      </c>
      <c r="E77" s="65"/>
      <c r="F77" s="16">
        <f t="shared" si="1"/>
        <v>0</v>
      </c>
    </row>
    <row r="78" spans="1:6" x14ac:dyDescent="0.25">
      <c r="A78" s="18"/>
      <c r="B78" s="68" t="s">
        <v>284</v>
      </c>
      <c r="C78" s="17"/>
      <c r="D78" s="65"/>
      <c r="E78" s="16"/>
      <c r="F78" s="16">
        <f t="shared" si="1"/>
        <v>0</v>
      </c>
    </row>
    <row r="79" spans="1:6" ht="16.5" customHeight="1" x14ac:dyDescent="0.25">
      <c r="A79" s="18" t="s">
        <v>411</v>
      </c>
      <c r="B79" s="65" t="s">
        <v>285</v>
      </c>
      <c r="C79" s="17" t="s">
        <v>81</v>
      </c>
      <c r="D79" s="69">
        <v>100</v>
      </c>
      <c r="E79" s="16"/>
      <c r="F79" s="16">
        <f t="shared" si="1"/>
        <v>0</v>
      </c>
    </row>
    <row r="80" spans="1:6" x14ac:dyDescent="0.25">
      <c r="A80" s="18" t="s">
        <v>412</v>
      </c>
      <c r="B80" s="65" t="s">
        <v>286</v>
      </c>
      <c r="C80" s="73" t="s">
        <v>81</v>
      </c>
      <c r="D80" s="69">
        <v>100</v>
      </c>
      <c r="E80" s="16"/>
      <c r="F80" s="16">
        <f t="shared" si="1"/>
        <v>0</v>
      </c>
    </row>
    <row r="81" spans="1:6" x14ac:dyDescent="0.25">
      <c r="A81" s="18" t="s">
        <v>413</v>
      </c>
      <c r="B81" s="65" t="s">
        <v>287</v>
      </c>
      <c r="C81" s="17" t="s">
        <v>81</v>
      </c>
      <c r="D81" s="69">
        <v>100</v>
      </c>
      <c r="E81" s="16"/>
      <c r="F81" s="16">
        <f t="shared" si="1"/>
        <v>0</v>
      </c>
    </row>
    <row r="82" spans="1:6" x14ac:dyDescent="0.25">
      <c r="A82" s="18" t="s">
        <v>414</v>
      </c>
      <c r="B82" s="16" t="s">
        <v>288</v>
      </c>
      <c r="C82" s="17" t="s">
        <v>81</v>
      </c>
      <c r="D82" s="17">
        <v>10</v>
      </c>
      <c r="E82" s="16"/>
      <c r="F82" s="16">
        <f t="shared" si="1"/>
        <v>0</v>
      </c>
    </row>
    <row r="83" spans="1:6" x14ac:dyDescent="0.25">
      <c r="A83" s="18" t="s">
        <v>415</v>
      </c>
      <c r="B83" s="16" t="s">
        <v>289</v>
      </c>
      <c r="C83" s="17" t="s">
        <v>81</v>
      </c>
      <c r="D83" s="17">
        <v>10</v>
      </c>
      <c r="E83" s="16"/>
      <c r="F83" s="16">
        <f t="shared" si="1"/>
        <v>0</v>
      </c>
    </row>
    <row r="84" spans="1:6" x14ac:dyDescent="0.25">
      <c r="A84" s="18" t="s">
        <v>416</v>
      </c>
      <c r="B84" s="16" t="s">
        <v>290</v>
      </c>
      <c r="C84" s="17" t="s">
        <v>81</v>
      </c>
      <c r="D84" s="17">
        <v>5</v>
      </c>
      <c r="E84" s="16"/>
      <c r="F84" s="16">
        <f t="shared" si="1"/>
        <v>0</v>
      </c>
    </row>
    <row r="85" spans="1:6" x14ac:dyDescent="0.25">
      <c r="A85" s="18" t="s">
        <v>417</v>
      </c>
      <c r="B85" s="75" t="s">
        <v>291</v>
      </c>
      <c r="C85" s="17" t="s">
        <v>81</v>
      </c>
      <c r="D85" s="17">
        <v>5</v>
      </c>
      <c r="E85" s="16"/>
      <c r="F85" s="16">
        <f t="shared" si="1"/>
        <v>0</v>
      </c>
    </row>
    <row r="86" spans="1:6" ht="27" customHeight="1" x14ac:dyDescent="0.25">
      <c r="B86" s="19" t="s">
        <v>70</v>
      </c>
      <c r="C86" s="17"/>
      <c r="D86" s="17"/>
      <c r="E86" s="16"/>
      <c r="F86" s="16">
        <f>SUM(F6:F85)</f>
        <v>0</v>
      </c>
    </row>
    <row r="87" spans="1:6" ht="27" customHeight="1" x14ac:dyDescent="0.25"/>
    <row r="88" spans="1:6" ht="27" customHeight="1" x14ac:dyDescent="0.25"/>
  </sheetData>
  <pageMargins left="0.98425196850393704" right="0" top="0.23622047244094491" bottom="0" header="0" footer="0"/>
  <pageSetup paperSize="9" scale="94" orientation="portrait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G19"/>
  <sheetViews>
    <sheetView view="pageBreakPreview" topLeftCell="A2" zoomScaleNormal="100" zoomScaleSheetLayoutView="100" workbookViewId="0">
      <selection activeCell="A5" sqref="A5"/>
    </sheetView>
  </sheetViews>
  <sheetFormatPr defaultRowHeight="15" x14ac:dyDescent="0.25"/>
  <cols>
    <col min="1" max="1" width="4" style="23" bestFit="1" customWidth="1"/>
    <col min="2" max="2" width="34.140625" style="23" customWidth="1"/>
    <col min="3" max="3" width="8.7109375" style="23" customWidth="1"/>
    <col min="4" max="4" width="4" style="25" bestFit="1" customWidth="1"/>
    <col min="5" max="5" width="13.85546875" style="23" bestFit="1" customWidth="1"/>
    <col min="6" max="6" width="19" style="23" bestFit="1" customWidth="1"/>
    <col min="7" max="16384" width="9.140625" style="23"/>
  </cols>
  <sheetData>
    <row r="1" spans="1:6" hidden="1" x14ac:dyDescent="0.25"/>
    <row r="2" spans="1:6" x14ac:dyDescent="0.25">
      <c r="B2" s="76" t="s">
        <v>295</v>
      </c>
      <c r="C2" s="80"/>
      <c r="F2" s="23" t="s">
        <v>329</v>
      </c>
    </row>
    <row r="3" spans="1:6" ht="18.75" customHeight="1" x14ac:dyDescent="0.25">
      <c r="B3" s="76" t="s">
        <v>299</v>
      </c>
    </row>
    <row r="4" spans="1:6" ht="35.25" customHeight="1" x14ac:dyDescent="0.25"/>
    <row r="5" spans="1:6" ht="36.75" customHeight="1" x14ac:dyDescent="0.25">
      <c r="A5" s="43" t="s">
        <v>381</v>
      </c>
      <c r="B5" s="41" t="s">
        <v>302</v>
      </c>
      <c r="C5" s="83" t="s">
        <v>80</v>
      </c>
      <c r="D5" s="83" t="s">
        <v>330</v>
      </c>
      <c r="E5" s="83" t="s">
        <v>326</v>
      </c>
      <c r="F5" s="83" t="s">
        <v>327</v>
      </c>
    </row>
    <row r="6" spans="1:6" ht="25.5" customHeight="1" x14ac:dyDescent="0.25">
      <c r="A6" s="20" t="s">
        <v>340</v>
      </c>
      <c r="B6" s="20" t="s">
        <v>198</v>
      </c>
      <c r="C6" s="18" t="s">
        <v>199</v>
      </c>
      <c r="D6" s="18">
        <v>500</v>
      </c>
      <c r="E6" s="20"/>
      <c r="F6" s="20">
        <f>+D6*E6</f>
        <v>0</v>
      </c>
    </row>
    <row r="7" spans="1:6" ht="25.5" customHeight="1" x14ac:dyDescent="0.25">
      <c r="A7" s="20" t="s">
        <v>341</v>
      </c>
      <c r="B7" s="20" t="s">
        <v>200</v>
      </c>
      <c r="C7" s="18" t="s">
        <v>199</v>
      </c>
      <c r="D7" s="18">
        <v>300</v>
      </c>
      <c r="E7" s="20"/>
      <c r="F7" s="20">
        <f t="shared" ref="F7:F16" si="0">+D7*E7</f>
        <v>0</v>
      </c>
    </row>
    <row r="8" spans="1:6" ht="25.5" customHeight="1" x14ac:dyDescent="0.25">
      <c r="A8" s="20" t="s">
        <v>342</v>
      </c>
      <c r="B8" s="20" t="s">
        <v>202</v>
      </c>
      <c r="C8" s="18" t="s">
        <v>199</v>
      </c>
      <c r="D8" s="18">
        <v>300</v>
      </c>
      <c r="E8" s="20"/>
      <c r="F8" s="20">
        <f t="shared" si="0"/>
        <v>0</v>
      </c>
    </row>
    <row r="9" spans="1:6" ht="25.5" customHeight="1" x14ac:dyDescent="0.25">
      <c r="A9" s="20" t="s">
        <v>343</v>
      </c>
      <c r="B9" s="20" t="s">
        <v>203</v>
      </c>
      <c r="C9" s="18" t="s">
        <v>199</v>
      </c>
      <c r="D9" s="18">
        <v>300</v>
      </c>
      <c r="E9" s="20"/>
      <c r="F9" s="20">
        <f t="shared" si="0"/>
        <v>0</v>
      </c>
    </row>
    <row r="10" spans="1:6" ht="25.5" customHeight="1" x14ac:dyDescent="0.25">
      <c r="A10" s="20" t="s">
        <v>344</v>
      </c>
      <c r="B10" s="20" t="s">
        <v>204</v>
      </c>
      <c r="C10" s="18" t="s">
        <v>199</v>
      </c>
      <c r="D10" s="18">
        <v>200</v>
      </c>
      <c r="E10" s="20"/>
      <c r="F10" s="20">
        <f t="shared" si="0"/>
        <v>0</v>
      </c>
    </row>
    <row r="11" spans="1:6" ht="25.5" customHeight="1" x14ac:dyDescent="0.25">
      <c r="A11" s="20" t="s">
        <v>345</v>
      </c>
      <c r="B11" s="20" t="s">
        <v>205</v>
      </c>
      <c r="C11" s="18" t="s">
        <v>199</v>
      </c>
      <c r="D11" s="18">
        <v>40</v>
      </c>
      <c r="E11" s="20"/>
      <c r="F11" s="20">
        <f t="shared" si="0"/>
        <v>0</v>
      </c>
    </row>
    <row r="12" spans="1:6" ht="25.5" customHeight="1" x14ac:dyDescent="0.25">
      <c r="A12" s="20" t="s">
        <v>346</v>
      </c>
      <c r="B12" s="20" t="s">
        <v>206</v>
      </c>
      <c r="C12" s="18" t="s">
        <v>199</v>
      </c>
      <c r="D12" s="18">
        <v>100</v>
      </c>
      <c r="E12" s="20"/>
      <c r="F12" s="20">
        <f t="shared" si="0"/>
        <v>0</v>
      </c>
    </row>
    <row r="13" spans="1:6" ht="25.5" customHeight="1" x14ac:dyDescent="0.25">
      <c r="A13" s="20" t="s">
        <v>347</v>
      </c>
      <c r="B13" s="20" t="s">
        <v>207</v>
      </c>
      <c r="C13" s="18" t="s">
        <v>199</v>
      </c>
      <c r="D13" s="18">
        <v>100</v>
      </c>
      <c r="E13" s="20"/>
      <c r="F13" s="20">
        <f t="shared" si="0"/>
        <v>0</v>
      </c>
    </row>
    <row r="14" spans="1:6" ht="25.5" customHeight="1" x14ac:dyDescent="0.25">
      <c r="A14" s="20" t="s">
        <v>348</v>
      </c>
      <c r="B14" s="20" t="s">
        <v>208</v>
      </c>
      <c r="C14" s="18" t="s">
        <v>201</v>
      </c>
      <c r="D14" s="18">
        <v>50</v>
      </c>
      <c r="E14" s="20"/>
      <c r="F14" s="20">
        <f t="shared" si="0"/>
        <v>0</v>
      </c>
    </row>
    <row r="15" spans="1:6" ht="25.5" customHeight="1" x14ac:dyDescent="0.25">
      <c r="A15" s="20" t="s">
        <v>349</v>
      </c>
      <c r="B15" s="77" t="s">
        <v>209</v>
      </c>
      <c r="C15" s="78" t="s">
        <v>81</v>
      </c>
      <c r="D15" s="78">
        <v>50</v>
      </c>
      <c r="E15" s="20"/>
      <c r="F15" s="20">
        <f t="shared" si="0"/>
        <v>0</v>
      </c>
    </row>
    <row r="16" spans="1:6" ht="27" customHeight="1" x14ac:dyDescent="0.25">
      <c r="A16" s="20" t="s">
        <v>350</v>
      </c>
      <c r="B16" s="20" t="s">
        <v>210</v>
      </c>
      <c r="C16" s="18" t="s">
        <v>199</v>
      </c>
      <c r="D16" s="18">
        <v>100</v>
      </c>
      <c r="E16" s="20"/>
      <c r="F16" s="20">
        <f t="shared" si="0"/>
        <v>0</v>
      </c>
    </row>
    <row r="17" spans="2:7" ht="25.5" customHeight="1" x14ac:dyDescent="0.25">
      <c r="B17" s="19" t="s">
        <v>70</v>
      </c>
      <c r="C17" s="18"/>
      <c r="D17" s="18"/>
      <c r="E17" s="81"/>
      <c r="F17" s="20">
        <f>SUM(F6:F16)</f>
        <v>0</v>
      </c>
    </row>
    <row r="18" spans="2:7" x14ac:dyDescent="0.25">
      <c r="D18" s="23"/>
    </row>
    <row r="19" spans="2:7" x14ac:dyDescent="0.25">
      <c r="B19" s="82"/>
      <c r="C19" s="82"/>
      <c r="D19" s="82"/>
      <c r="E19" s="82"/>
      <c r="F19" s="82"/>
      <c r="G19" s="82"/>
    </row>
  </sheetData>
  <pageMargins left="1.1811023622047245" right="0" top="0.23622047244094491" bottom="0" header="0" footer="0"/>
  <pageSetup paperSize="9" fitToWidth="0" orientation="portrait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L24"/>
  <sheetViews>
    <sheetView view="pageBreakPreview" topLeftCell="G2" zoomScaleNormal="100" zoomScaleSheetLayoutView="100" workbookViewId="0">
      <selection activeCell="G8" sqref="G8"/>
    </sheetView>
  </sheetViews>
  <sheetFormatPr defaultRowHeight="15" x14ac:dyDescent="0.25"/>
  <cols>
    <col min="1" max="1" width="8.7109375" style="8" hidden="1" customWidth="1"/>
    <col min="2" max="2" width="11.7109375" style="8" hidden="1" customWidth="1"/>
    <col min="3" max="3" width="18.5703125" style="25" hidden="1" customWidth="1"/>
    <col min="4" max="4" width="21.140625" style="25" hidden="1" customWidth="1"/>
    <col min="5" max="5" width="8.5703125" style="25" hidden="1" customWidth="1"/>
    <col min="6" max="6" width="10.7109375" style="25" hidden="1" customWidth="1"/>
    <col min="7" max="7" width="4.5703125" style="25" customWidth="1"/>
    <col min="8" max="8" width="30" style="8" customWidth="1"/>
    <col min="9" max="10" width="13.42578125" style="8" customWidth="1"/>
    <col min="11" max="11" width="13.85546875" style="8" bestFit="1" customWidth="1"/>
    <col min="12" max="12" width="19.85546875" style="8" customWidth="1"/>
    <col min="13" max="16384" width="9.140625" style="7"/>
  </cols>
  <sheetData>
    <row r="1" spans="1:12" hidden="1" x14ac:dyDescent="0.25"/>
    <row r="2" spans="1:12" ht="15.75" x14ac:dyDescent="0.25">
      <c r="H2" s="32" t="s">
        <v>296</v>
      </c>
      <c r="L2" s="92" t="s">
        <v>329</v>
      </c>
    </row>
    <row r="3" spans="1:12" x14ac:dyDescent="0.25">
      <c r="H3" s="63" t="s">
        <v>299</v>
      </c>
    </row>
    <row r="4" spans="1:12" x14ac:dyDescent="0.25">
      <c r="H4" s="7"/>
    </row>
    <row r="5" spans="1:12" ht="18" customHeight="1" x14ac:dyDescent="0.25">
      <c r="H5" s="7"/>
    </row>
    <row r="8" spans="1:12" ht="38.25" x14ac:dyDescent="0.2">
      <c r="A8" s="43" t="s">
        <v>33</v>
      </c>
      <c r="B8" s="84" t="s">
        <v>32</v>
      </c>
      <c r="C8" s="85" t="s">
        <v>14</v>
      </c>
      <c r="D8" s="43" t="s">
        <v>37</v>
      </c>
      <c r="E8" s="85" t="s">
        <v>38</v>
      </c>
      <c r="F8" s="84" t="s">
        <v>32</v>
      </c>
      <c r="G8" s="43" t="s">
        <v>381</v>
      </c>
      <c r="H8" s="85" t="s">
        <v>300</v>
      </c>
      <c r="I8" s="93" t="s">
        <v>80</v>
      </c>
      <c r="J8" s="93" t="s">
        <v>158</v>
      </c>
      <c r="K8" s="93" t="s">
        <v>326</v>
      </c>
      <c r="L8" s="93" t="s">
        <v>327</v>
      </c>
    </row>
    <row r="9" spans="1:12" ht="15" customHeight="1" x14ac:dyDescent="0.25">
      <c r="A9" s="17" t="s">
        <v>2</v>
      </c>
      <c r="B9" s="17"/>
      <c r="C9" s="78" t="s">
        <v>15</v>
      </c>
      <c r="D9" s="79" t="s">
        <v>34</v>
      </c>
      <c r="E9" s="78">
        <v>6</v>
      </c>
      <c r="F9" s="86"/>
      <c r="G9" s="86" t="s">
        <v>340</v>
      </c>
      <c r="H9" s="17" t="s">
        <v>26</v>
      </c>
      <c r="I9" s="17" t="s">
        <v>81</v>
      </c>
      <c r="J9" s="17">
        <v>5</v>
      </c>
      <c r="K9" s="17"/>
      <c r="L9" s="87">
        <f>+J9*K9</f>
        <v>0</v>
      </c>
    </row>
    <row r="10" spans="1:12" ht="15" customHeight="1" x14ac:dyDescent="0.25">
      <c r="A10" s="17" t="s">
        <v>5</v>
      </c>
      <c r="B10" s="17"/>
      <c r="C10" s="86" t="s">
        <v>16</v>
      </c>
      <c r="D10" s="78" t="s">
        <v>35</v>
      </c>
      <c r="E10" s="78">
        <v>6</v>
      </c>
      <c r="F10" s="86"/>
      <c r="G10" s="86" t="s">
        <v>341</v>
      </c>
      <c r="H10" s="17" t="s">
        <v>27</v>
      </c>
      <c r="I10" s="17" t="s">
        <v>81</v>
      </c>
      <c r="J10" s="17">
        <v>6</v>
      </c>
      <c r="K10" s="17"/>
      <c r="L10" s="87">
        <f t="shared" ref="L10:L15" si="0">+J10*K10</f>
        <v>0</v>
      </c>
    </row>
    <row r="11" spans="1:12" ht="15" customHeight="1" x14ac:dyDescent="0.25">
      <c r="A11" s="17" t="s">
        <v>9</v>
      </c>
      <c r="B11" s="17"/>
      <c r="C11" s="86" t="s">
        <v>31</v>
      </c>
      <c r="D11" s="86"/>
      <c r="E11" s="78">
        <v>4</v>
      </c>
      <c r="F11" s="86"/>
      <c r="G11" s="86" t="s">
        <v>342</v>
      </c>
      <c r="H11" s="17" t="s">
        <v>25</v>
      </c>
      <c r="I11" s="17" t="s">
        <v>81</v>
      </c>
      <c r="J11" s="17">
        <v>3</v>
      </c>
      <c r="K11" s="17"/>
      <c r="L11" s="87">
        <f t="shared" si="0"/>
        <v>0</v>
      </c>
    </row>
    <row r="12" spans="1:12" ht="15" customHeight="1" x14ac:dyDescent="0.25">
      <c r="A12" s="17" t="s">
        <v>10</v>
      </c>
      <c r="B12" s="17"/>
      <c r="C12" s="86" t="s">
        <v>18</v>
      </c>
      <c r="D12" s="86"/>
      <c r="E12" s="78">
        <v>220</v>
      </c>
      <c r="F12" s="86"/>
      <c r="G12" s="86" t="s">
        <v>343</v>
      </c>
      <c r="H12" s="17" t="s">
        <v>28</v>
      </c>
      <c r="I12" s="17" t="s">
        <v>81</v>
      </c>
      <c r="J12" s="17">
        <v>6</v>
      </c>
      <c r="K12" s="17"/>
      <c r="L12" s="87">
        <f t="shared" si="0"/>
        <v>0</v>
      </c>
    </row>
    <row r="13" spans="1:12" ht="15" customHeight="1" x14ac:dyDescent="0.25">
      <c r="A13" s="17" t="s">
        <v>12</v>
      </c>
      <c r="B13" s="17"/>
      <c r="C13" s="86" t="s">
        <v>19</v>
      </c>
      <c r="D13" s="78" t="s">
        <v>36</v>
      </c>
      <c r="E13" s="78">
        <v>4</v>
      </c>
      <c r="F13" s="86"/>
      <c r="G13" s="86" t="s">
        <v>344</v>
      </c>
      <c r="H13" s="17" t="s">
        <v>29</v>
      </c>
      <c r="I13" s="17" t="s">
        <v>81</v>
      </c>
      <c r="J13" s="17">
        <v>3</v>
      </c>
      <c r="K13" s="17"/>
      <c r="L13" s="87">
        <f t="shared" si="0"/>
        <v>0</v>
      </c>
    </row>
    <row r="14" spans="1:12" ht="15" customHeight="1" x14ac:dyDescent="0.25">
      <c r="A14" s="17" t="s">
        <v>12</v>
      </c>
      <c r="B14" s="17"/>
      <c r="C14" s="86" t="s">
        <v>20</v>
      </c>
      <c r="D14" s="86"/>
      <c r="E14" s="78">
        <v>4</v>
      </c>
      <c r="F14" s="86"/>
      <c r="G14" s="86" t="s">
        <v>345</v>
      </c>
      <c r="H14" s="17" t="s">
        <v>30</v>
      </c>
      <c r="I14" s="17" t="s">
        <v>81</v>
      </c>
      <c r="J14" s="17">
        <v>3</v>
      </c>
      <c r="K14" s="17"/>
      <c r="L14" s="87">
        <f t="shared" si="0"/>
        <v>0</v>
      </c>
    </row>
    <row r="15" spans="1:12" ht="15" customHeight="1" x14ac:dyDescent="0.25">
      <c r="A15" s="17" t="s">
        <v>11</v>
      </c>
      <c r="B15" s="17"/>
      <c r="C15" s="86" t="s">
        <v>22</v>
      </c>
      <c r="D15" s="86"/>
      <c r="E15" s="78">
        <v>2</v>
      </c>
      <c r="F15" s="86"/>
      <c r="G15" s="18" t="s">
        <v>346</v>
      </c>
      <c r="H15" s="17" t="s">
        <v>24</v>
      </c>
      <c r="I15" s="17" t="s">
        <v>81</v>
      </c>
      <c r="J15" s="17">
        <v>12</v>
      </c>
      <c r="K15" s="17"/>
      <c r="L15" s="88">
        <f t="shared" si="0"/>
        <v>0</v>
      </c>
    </row>
    <row r="16" spans="1:12" ht="15" customHeight="1" x14ac:dyDescent="0.25">
      <c r="H16" s="89" t="s">
        <v>70</v>
      </c>
      <c r="I16" s="90"/>
      <c r="J16" s="71"/>
      <c r="K16" s="71"/>
      <c r="L16" s="71">
        <f>SUM(L9:L15)</f>
        <v>0</v>
      </c>
    </row>
    <row r="17" spans="12:12" ht="15" customHeight="1" x14ac:dyDescent="0.25"/>
    <row r="18" spans="12:12" ht="15" customHeight="1" x14ac:dyDescent="0.25"/>
    <row r="24" spans="12:12" x14ac:dyDescent="0.25">
      <c r="L24" s="91"/>
    </row>
  </sheetData>
  <pageMargins left="0.98425196850393704" right="0" top="0.23622047244094491" bottom="0" header="0" footer="0"/>
  <pageSetup paperSize="9" scale="94" orientation="portrait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H48"/>
  <sheetViews>
    <sheetView tabSelected="1" view="pageBreakPreview" topLeftCell="C12" zoomScaleNormal="100" zoomScaleSheetLayoutView="100" workbookViewId="0">
      <selection activeCell="D34" sqref="D34"/>
    </sheetView>
  </sheetViews>
  <sheetFormatPr defaultRowHeight="15" x14ac:dyDescent="0.25"/>
  <cols>
    <col min="1" max="1" width="35" style="23" hidden="1" customWidth="1"/>
    <col min="2" max="2" width="21.140625" style="8" hidden="1" customWidth="1"/>
    <col min="3" max="3" width="3.5703125" style="8" bestFit="1" customWidth="1"/>
    <col min="4" max="4" width="37.140625" style="94" customWidth="1"/>
    <col min="5" max="5" width="4.28515625" style="95" bestFit="1" customWidth="1"/>
    <col min="6" max="6" width="13.42578125" style="96" customWidth="1"/>
    <col min="7" max="7" width="13.28515625" style="96" customWidth="1"/>
    <col min="8" max="8" width="19" style="96" bestFit="1" customWidth="1"/>
    <col min="9" max="16384" width="9.140625" style="7"/>
  </cols>
  <sheetData>
    <row r="1" spans="1:8" hidden="1" x14ac:dyDescent="0.25"/>
    <row r="2" spans="1:8" hidden="1" x14ac:dyDescent="0.25"/>
    <row r="3" spans="1:8" hidden="1" x14ac:dyDescent="0.25"/>
    <row r="4" spans="1:8" ht="29.25" customHeight="1" x14ac:dyDescent="0.25">
      <c r="D4" s="97" t="s">
        <v>311</v>
      </c>
      <c r="H4" s="107" t="s">
        <v>329</v>
      </c>
    </row>
    <row r="5" spans="1:8" ht="29.25" customHeight="1" x14ac:dyDescent="0.25">
      <c r="D5" s="97" t="s">
        <v>299</v>
      </c>
    </row>
    <row r="7" spans="1:8" ht="38.25" x14ac:dyDescent="0.2">
      <c r="A7" s="98" t="s">
        <v>0</v>
      </c>
      <c r="B7" s="47"/>
      <c r="C7" s="43" t="s">
        <v>381</v>
      </c>
      <c r="D7" s="99" t="s">
        <v>301</v>
      </c>
      <c r="E7" s="56" t="s">
        <v>80</v>
      </c>
      <c r="F7" s="56" t="s">
        <v>158</v>
      </c>
      <c r="G7" s="56" t="s">
        <v>326</v>
      </c>
      <c r="H7" s="56" t="s">
        <v>327</v>
      </c>
    </row>
    <row r="8" spans="1:8" s="23" customFormat="1" ht="17.100000000000001" customHeight="1" x14ac:dyDescent="0.25">
      <c r="A8" s="23" t="s">
        <v>6</v>
      </c>
      <c r="B8" s="25"/>
      <c r="C8" s="18" t="s">
        <v>340</v>
      </c>
      <c r="D8" s="100" t="s">
        <v>168</v>
      </c>
      <c r="E8" s="88" t="s">
        <v>81</v>
      </c>
      <c r="F8" s="88">
        <v>2</v>
      </c>
      <c r="G8" s="101"/>
      <c r="H8" s="88">
        <f>+F8*G8</f>
        <v>0</v>
      </c>
    </row>
    <row r="9" spans="1:8" s="23" customFormat="1" ht="17.100000000000001" customHeight="1" x14ac:dyDescent="0.25">
      <c r="B9" s="25"/>
      <c r="C9" s="18" t="s">
        <v>341</v>
      </c>
      <c r="D9" s="100" t="s">
        <v>170</v>
      </c>
      <c r="E9" s="88" t="s">
        <v>81</v>
      </c>
      <c r="F9" s="88">
        <v>4</v>
      </c>
      <c r="G9" s="101"/>
      <c r="H9" s="88">
        <f t="shared" ref="H9:H40" si="0">+F9*G9</f>
        <v>0</v>
      </c>
    </row>
    <row r="10" spans="1:8" s="23" customFormat="1" ht="17.100000000000001" customHeight="1" x14ac:dyDescent="0.25">
      <c r="B10" s="25"/>
      <c r="C10" s="18" t="s">
        <v>342</v>
      </c>
      <c r="D10" s="100" t="s">
        <v>169</v>
      </c>
      <c r="E10" s="88" t="s">
        <v>81</v>
      </c>
      <c r="F10" s="88">
        <v>14</v>
      </c>
      <c r="G10" s="102"/>
      <c r="H10" s="88">
        <f t="shared" si="0"/>
        <v>0</v>
      </c>
    </row>
    <row r="11" spans="1:8" s="23" customFormat="1" ht="17.100000000000001" customHeight="1" x14ac:dyDescent="0.25">
      <c r="A11" s="23" t="s">
        <v>1</v>
      </c>
      <c r="B11" s="25"/>
      <c r="C11" s="18" t="s">
        <v>343</v>
      </c>
      <c r="D11" s="100" t="s">
        <v>171</v>
      </c>
      <c r="E11" s="88" t="s">
        <v>81</v>
      </c>
      <c r="F11" s="88">
        <v>28</v>
      </c>
      <c r="G11" s="102"/>
      <c r="H11" s="88">
        <f t="shared" si="0"/>
        <v>0</v>
      </c>
    </row>
    <row r="12" spans="1:8" s="23" customFormat="1" ht="17.100000000000001" customHeight="1" x14ac:dyDescent="0.25">
      <c r="B12" s="25"/>
      <c r="C12" s="18" t="s">
        <v>344</v>
      </c>
      <c r="D12" s="100" t="s">
        <v>188</v>
      </c>
      <c r="E12" s="88" t="s">
        <v>81</v>
      </c>
      <c r="F12" s="88">
        <v>4</v>
      </c>
      <c r="G12" s="101"/>
      <c r="H12" s="88">
        <f t="shared" si="0"/>
        <v>0</v>
      </c>
    </row>
    <row r="13" spans="1:8" s="23" customFormat="1" ht="17.100000000000001" customHeight="1" x14ac:dyDescent="0.25">
      <c r="B13" s="25"/>
      <c r="C13" s="18" t="s">
        <v>345</v>
      </c>
      <c r="D13" s="21" t="s">
        <v>189</v>
      </c>
      <c r="E13" s="18" t="s">
        <v>81</v>
      </c>
      <c r="F13" s="17">
        <v>8</v>
      </c>
      <c r="G13" s="103"/>
      <c r="H13" s="88">
        <f t="shared" si="0"/>
        <v>0</v>
      </c>
    </row>
    <row r="14" spans="1:8" s="23" customFormat="1" ht="17.100000000000001" customHeight="1" x14ac:dyDescent="0.25">
      <c r="B14" s="25"/>
      <c r="C14" s="18" t="s">
        <v>346</v>
      </c>
      <c r="D14" s="100" t="s">
        <v>420</v>
      </c>
      <c r="E14" s="88" t="s">
        <v>81</v>
      </c>
      <c r="F14" s="88">
        <v>6</v>
      </c>
      <c r="G14" s="102"/>
      <c r="H14" s="88">
        <f t="shared" si="0"/>
        <v>0</v>
      </c>
    </row>
    <row r="15" spans="1:8" s="23" customFormat="1" ht="17.100000000000001" customHeight="1" x14ac:dyDescent="0.25">
      <c r="A15" s="23" t="s">
        <v>8</v>
      </c>
      <c r="B15" s="25"/>
      <c r="C15" s="18" t="s">
        <v>347</v>
      </c>
      <c r="D15" s="100" t="s">
        <v>421</v>
      </c>
      <c r="E15" s="88" t="s">
        <v>81</v>
      </c>
      <c r="F15" s="88">
        <v>12</v>
      </c>
      <c r="G15" s="102"/>
      <c r="H15" s="88">
        <f t="shared" si="0"/>
        <v>0</v>
      </c>
    </row>
    <row r="16" spans="1:8" s="23" customFormat="1" ht="17.100000000000001" customHeight="1" x14ac:dyDescent="0.25">
      <c r="A16" s="104"/>
      <c r="B16" s="47"/>
      <c r="C16" s="18" t="s">
        <v>348</v>
      </c>
      <c r="D16" s="100" t="s">
        <v>172</v>
      </c>
      <c r="E16" s="88" t="s">
        <v>81</v>
      </c>
      <c r="F16" s="88">
        <v>2</v>
      </c>
      <c r="G16" s="102"/>
      <c r="H16" s="88">
        <f t="shared" si="0"/>
        <v>0</v>
      </c>
    </row>
    <row r="17" spans="1:8" s="23" customFormat="1" ht="17.100000000000001" customHeight="1" x14ac:dyDescent="0.25">
      <c r="B17" s="25"/>
      <c r="C17" s="18" t="s">
        <v>349</v>
      </c>
      <c r="D17" s="100" t="s">
        <v>173</v>
      </c>
      <c r="E17" s="88" t="s">
        <v>81</v>
      </c>
      <c r="F17" s="88">
        <v>4</v>
      </c>
      <c r="G17" s="102"/>
      <c r="H17" s="88">
        <f t="shared" si="0"/>
        <v>0</v>
      </c>
    </row>
    <row r="18" spans="1:8" s="23" customFormat="1" ht="17.100000000000001" customHeight="1" x14ac:dyDescent="0.25">
      <c r="B18" s="25"/>
      <c r="C18" s="18" t="s">
        <v>350</v>
      </c>
      <c r="D18" s="100" t="s">
        <v>422</v>
      </c>
      <c r="E18" s="88" t="s">
        <v>81</v>
      </c>
      <c r="F18" s="88">
        <v>2</v>
      </c>
      <c r="G18" s="102"/>
      <c r="H18" s="88">
        <f t="shared" si="0"/>
        <v>0</v>
      </c>
    </row>
    <row r="19" spans="1:8" s="23" customFormat="1" ht="17.100000000000001" customHeight="1" x14ac:dyDescent="0.25">
      <c r="B19" s="25"/>
      <c r="C19" s="18" t="s">
        <v>351</v>
      </c>
      <c r="D19" s="100" t="s">
        <v>423</v>
      </c>
      <c r="E19" s="88" t="s">
        <v>81</v>
      </c>
      <c r="F19" s="88">
        <v>4</v>
      </c>
      <c r="G19" s="102"/>
      <c r="H19" s="88">
        <f t="shared" si="0"/>
        <v>0</v>
      </c>
    </row>
    <row r="20" spans="1:8" s="23" customFormat="1" ht="17.100000000000001" customHeight="1" x14ac:dyDescent="0.25">
      <c r="B20" s="25"/>
      <c r="C20" s="18" t="s">
        <v>352</v>
      </c>
      <c r="D20" s="100" t="s">
        <v>190</v>
      </c>
      <c r="E20" s="88" t="s">
        <v>81</v>
      </c>
      <c r="F20" s="88">
        <v>8</v>
      </c>
      <c r="G20" s="102"/>
      <c r="H20" s="88">
        <f t="shared" si="0"/>
        <v>0</v>
      </c>
    </row>
    <row r="21" spans="1:8" s="23" customFormat="1" ht="17.100000000000001" customHeight="1" x14ac:dyDescent="0.25">
      <c r="B21" s="25"/>
      <c r="C21" s="18" t="s">
        <v>353</v>
      </c>
      <c r="D21" s="100" t="s">
        <v>191</v>
      </c>
      <c r="E21" s="88" t="s">
        <v>81</v>
      </c>
      <c r="F21" s="88">
        <v>2</v>
      </c>
      <c r="G21" s="102"/>
      <c r="H21" s="88">
        <f t="shared" si="0"/>
        <v>0</v>
      </c>
    </row>
    <row r="22" spans="1:8" s="23" customFormat="1" ht="17.100000000000001" customHeight="1" x14ac:dyDescent="0.25">
      <c r="A22" s="23" t="s">
        <v>8</v>
      </c>
      <c r="B22" s="25"/>
      <c r="C22" s="18" t="s">
        <v>354</v>
      </c>
      <c r="D22" s="100" t="s">
        <v>192</v>
      </c>
      <c r="E22" s="88" t="s">
        <v>81</v>
      </c>
      <c r="F22" s="88">
        <v>4</v>
      </c>
      <c r="G22" s="102"/>
      <c r="H22" s="88">
        <f t="shared" si="0"/>
        <v>0</v>
      </c>
    </row>
    <row r="23" spans="1:8" s="23" customFormat="1" ht="17.100000000000001" customHeight="1" x14ac:dyDescent="0.25">
      <c r="A23" s="23" t="s">
        <v>8</v>
      </c>
      <c r="B23" s="25"/>
      <c r="C23" s="18" t="s">
        <v>355</v>
      </c>
      <c r="D23" s="100" t="s">
        <v>178</v>
      </c>
      <c r="E23" s="88" t="s">
        <v>81</v>
      </c>
      <c r="F23" s="88">
        <v>4</v>
      </c>
      <c r="G23" s="102"/>
      <c r="H23" s="88">
        <f t="shared" si="0"/>
        <v>0</v>
      </c>
    </row>
    <row r="24" spans="1:8" s="23" customFormat="1" ht="17.100000000000001" customHeight="1" x14ac:dyDescent="0.25">
      <c r="B24" s="25"/>
      <c r="C24" s="18" t="s">
        <v>356</v>
      </c>
      <c r="D24" s="100" t="s">
        <v>179</v>
      </c>
      <c r="E24" s="88" t="s">
        <v>81</v>
      </c>
      <c r="F24" s="88">
        <v>4</v>
      </c>
      <c r="G24" s="102"/>
      <c r="H24" s="88">
        <f t="shared" si="0"/>
        <v>0</v>
      </c>
    </row>
    <row r="25" spans="1:8" s="23" customFormat="1" ht="17.100000000000001" customHeight="1" x14ac:dyDescent="0.25">
      <c r="B25" s="25"/>
      <c r="C25" s="18" t="s">
        <v>357</v>
      </c>
      <c r="D25" s="100" t="s">
        <v>424</v>
      </c>
      <c r="E25" s="88" t="s">
        <v>81</v>
      </c>
      <c r="F25" s="88">
        <v>4</v>
      </c>
      <c r="G25" s="102"/>
      <c r="H25" s="88">
        <f t="shared" si="0"/>
        <v>0</v>
      </c>
    </row>
    <row r="26" spans="1:8" s="23" customFormat="1" ht="17.100000000000001" customHeight="1" x14ac:dyDescent="0.25">
      <c r="B26" s="25"/>
      <c r="C26" s="18" t="s">
        <v>358</v>
      </c>
      <c r="D26" s="100" t="s">
        <v>180</v>
      </c>
      <c r="E26" s="88" t="s">
        <v>81</v>
      </c>
      <c r="F26" s="88">
        <v>2</v>
      </c>
      <c r="G26" s="102"/>
      <c r="H26" s="88">
        <f t="shared" si="0"/>
        <v>0</v>
      </c>
    </row>
    <row r="27" spans="1:8" s="23" customFormat="1" ht="17.100000000000001" customHeight="1" x14ac:dyDescent="0.25">
      <c r="B27" s="25"/>
      <c r="C27" s="18" t="s">
        <v>359</v>
      </c>
      <c r="D27" s="100" t="s">
        <v>181</v>
      </c>
      <c r="E27" s="88" t="s">
        <v>81</v>
      </c>
      <c r="F27" s="88">
        <v>2</v>
      </c>
      <c r="G27" s="102"/>
      <c r="H27" s="88">
        <f t="shared" si="0"/>
        <v>0</v>
      </c>
    </row>
    <row r="28" spans="1:8" s="23" customFormat="1" ht="17.100000000000001" customHeight="1" x14ac:dyDescent="0.25">
      <c r="B28" s="25"/>
      <c r="C28" s="18" t="s">
        <v>360</v>
      </c>
      <c r="D28" s="100" t="s">
        <v>182</v>
      </c>
      <c r="E28" s="88" t="s">
        <v>81</v>
      </c>
      <c r="F28" s="88">
        <v>16</v>
      </c>
      <c r="G28" s="102"/>
      <c r="H28" s="88">
        <f t="shared" si="0"/>
        <v>0</v>
      </c>
    </row>
    <row r="29" spans="1:8" s="23" customFormat="1" x14ac:dyDescent="0.25">
      <c r="B29" s="25"/>
      <c r="C29" s="18" t="s">
        <v>361</v>
      </c>
      <c r="D29" s="21" t="s">
        <v>193</v>
      </c>
      <c r="E29" s="18" t="s">
        <v>81</v>
      </c>
      <c r="F29" s="18">
        <v>4</v>
      </c>
      <c r="G29" s="103"/>
      <c r="H29" s="88">
        <f t="shared" si="0"/>
        <v>0</v>
      </c>
    </row>
    <row r="30" spans="1:8" s="23" customFormat="1" x14ac:dyDescent="0.25">
      <c r="B30" s="25"/>
      <c r="C30" s="18" t="s">
        <v>362</v>
      </c>
      <c r="D30" s="101" t="s">
        <v>183</v>
      </c>
      <c r="E30" s="88" t="s">
        <v>81</v>
      </c>
      <c r="F30" s="88">
        <v>6</v>
      </c>
      <c r="G30" s="105"/>
      <c r="H30" s="88">
        <f t="shared" si="0"/>
        <v>0</v>
      </c>
    </row>
    <row r="31" spans="1:8" s="23" customFormat="1" x14ac:dyDescent="0.25">
      <c r="B31" s="25"/>
      <c r="C31" s="18" t="s">
        <v>363</v>
      </c>
      <c r="D31" s="101" t="s">
        <v>184</v>
      </c>
      <c r="E31" s="88" t="s">
        <v>81</v>
      </c>
      <c r="F31" s="88">
        <v>12</v>
      </c>
      <c r="G31" s="102"/>
      <c r="H31" s="88">
        <f t="shared" si="0"/>
        <v>0</v>
      </c>
    </row>
    <row r="32" spans="1:8" s="23" customFormat="1" ht="17.100000000000001" customHeight="1" x14ac:dyDescent="0.25">
      <c r="B32" s="25"/>
      <c r="C32" s="18" t="s">
        <v>364</v>
      </c>
      <c r="D32" s="101" t="s">
        <v>425</v>
      </c>
      <c r="E32" s="88" t="s">
        <v>81</v>
      </c>
      <c r="F32" s="88">
        <v>4</v>
      </c>
      <c r="G32" s="105"/>
      <c r="H32" s="88">
        <f t="shared" si="0"/>
        <v>0</v>
      </c>
    </row>
    <row r="33" spans="2:8" s="23" customFormat="1" ht="17.100000000000001" customHeight="1" x14ac:dyDescent="0.25">
      <c r="B33" s="25"/>
      <c r="C33" s="18" t="s">
        <v>365</v>
      </c>
      <c r="D33" s="101" t="s">
        <v>185</v>
      </c>
      <c r="E33" s="88" t="s">
        <v>81</v>
      </c>
      <c r="F33" s="88">
        <v>4</v>
      </c>
      <c r="G33" s="105"/>
      <c r="H33" s="88">
        <f t="shared" si="0"/>
        <v>0</v>
      </c>
    </row>
    <row r="34" spans="2:8" s="23" customFormat="1" ht="17.100000000000001" customHeight="1" x14ac:dyDescent="0.25">
      <c r="B34" s="25"/>
      <c r="C34" s="18" t="s">
        <v>366</v>
      </c>
      <c r="D34" s="101" t="s">
        <v>185</v>
      </c>
      <c r="E34" s="88" t="s">
        <v>81</v>
      </c>
      <c r="F34" s="88">
        <v>4</v>
      </c>
      <c r="G34" s="105"/>
      <c r="H34" s="88">
        <f t="shared" si="0"/>
        <v>0</v>
      </c>
    </row>
    <row r="35" spans="2:8" s="23" customFormat="1" ht="17.100000000000001" customHeight="1" x14ac:dyDescent="0.25">
      <c r="B35" s="25"/>
      <c r="C35" s="18" t="s">
        <v>367</v>
      </c>
      <c r="D35" s="101" t="s">
        <v>194</v>
      </c>
      <c r="E35" s="88" t="s">
        <v>81</v>
      </c>
      <c r="F35" s="88">
        <v>4</v>
      </c>
      <c r="G35" s="105"/>
      <c r="H35" s="88">
        <f t="shared" si="0"/>
        <v>0</v>
      </c>
    </row>
    <row r="36" spans="2:8" s="23" customFormat="1" ht="17.100000000000001" customHeight="1" x14ac:dyDescent="0.25">
      <c r="B36" s="25"/>
      <c r="C36" s="18" t="s">
        <v>368</v>
      </c>
      <c r="D36" s="101" t="s">
        <v>195</v>
      </c>
      <c r="E36" s="88" t="s">
        <v>81</v>
      </c>
      <c r="F36" s="88">
        <v>8</v>
      </c>
      <c r="G36" s="105"/>
      <c r="H36" s="88">
        <f t="shared" si="0"/>
        <v>0</v>
      </c>
    </row>
    <row r="37" spans="2:8" s="23" customFormat="1" ht="17.100000000000001" customHeight="1" x14ac:dyDescent="0.25">
      <c r="B37" s="25"/>
      <c r="C37" s="18" t="s">
        <v>369</v>
      </c>
      <c r="D37" s="101" t="s">
        <v>233</v>
      </c>
      <c r="E37" s="88" t="s">
        <v>81</v>
      </c>
      <c r="F37" s="88">
        <v>4</v>
      </c>
      <c r="G37" s="105"/>
      <c r="H37" s="88">
        <f t="shared" si="0"/>
        <v>0</v>
      </c>
    </row>
    <row r="38" spans="2:8" s="23" customFormat="1" ht="17.100000000000001" customHeight="1" x14ac:dyDescent="0.25">
      <c r="B38" s="25"/>
      <c r="C38" s="18" t="s">
        <v>370</v>
      </c>
      <c r="D38" s="101" t="s">
        <v>196</v>
      </c>
      <c r="E38" s="101" t="s">
        <v>81</v>
      </c>
      <c r="F38" s="88">
        <v>4</v>
      </c>
      <c r="G38" s="88"/>
      <c r="H38" s="88">
        <f t="shared" si="0"/>
        <v>0</v>
      </c>
    </row>
    <row r="39" spans="2:8" s="23" customFormat="1" ht="17.100000000000001" customHeight="1" x14ac:dyDescent="0.25">
      <c r="B39" s="25"/>
      <c r="C39" s="18" t="s">
        <v>371</v>
      </c>
      <c r="D39" s="100" t="s">
        <v>197</v>
      </c>
      <c r="E39" s="88" t="s">
        <v>81</v>
      </c>
      <c r="F39" s="88">
        <v>4</v>
      </c>
      <c r="G39" s="105"/>
      <c r="H39" s="88">
        <f t="shared" si="0"/>
        <v>0</v>
      </c>
    </row>
    <row r="40" spans="2:8" s="23" customFormat="1" ht="15.75" thickBot="1" x14ac:dyDescent="0.3">
      <c r="B40" s="25"/>
      <c r="C40" s="18" t="s">
        <v>372</v>
      </c>
      <c r="D40" s="100" t="s">
        <v>306</v>
      </c>
      <c r="E40" s="88" t="s">
        <v>81</v>
      </c>
      <c r="F40" s="88">
        <v>4</v>
      </c>
      <c r="G40" s="88"/>
      <c r="H40" s="87">
        <f t="shared" si="0"/>
        <v>0</v>
      </c>
    </row>
    <row r="41" spans="2:8" ht="15.75" thickBot="1" x14ac:dyDescent="0.3">
      <c r="H41" s="106">
        <f>SUM(H8:H40)</f>
        <v>0</v>
      </c>
    </row>
    <row r="48" spans="2:8" hidden="1" x14ac:dyDescent="0.25"/>
  </sheetData>
  <pageMargins left="0.66583333333333339" right="0" top="0.23622047244094491" bottom="0" header="0" footer="0"/>
  <pageSetup paperSize="9" scale="70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SKLOPI</vt:lpstr>
      <vt:lpstr>sklop 1-SPECIALNA TOVORNA VOZ</vt:lpstr>
      <vt:lpstr>sklop 2-OS.IN OS.SPEC.DEL.V (2)</vt:lpstr>
      <vt:lpstr>sklop 3-SVETILA</vt:lpstr>
      <vt:lpstr>sklop 4-OLJA,MAZIVA,ČISTILA</vt:lpstr>
      <vt:lpstr>sklop 5-AKUMULATORJI</vt:lpstr>
      <vt:lpstr>sklop 6-PNEVMATIKE </vt:lpstr>
      <vt:lpstr>'sklop 3-SVETILA'!Področje_tiskanja</vt:lpstr>
      <vt:lpstr>'sklop 5-AKUMULATORJI'!Področje_tiskanja</vt:lpstr>
      <vt:lpstr>'sklop 6-PNEVMATIKE 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</dc:creator>
  <cp:lastModifiedBy>vida</cp:lastModifiedBy>
  <cp:lastPrinted>2019-02-26T11:30:19Z</cp:lastPrinted>
  <dcterms:created xsi:type="dcterms:W3CDTF">2004-04-21T13:03:22Z</dcterms:created>
  <dcterms:modified xsi:type="dcterms:W3CDTF">2019-02-26T11:37:45Z</dcterms:modified>
</cp:coreProperties>
</file>